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45" windowWidth="11520" windowHeight="6030" tabRatio="648" activeTab="0"/>
  </bookViews>
  <sheets>
    <sheet name="App" sheetId="1" r:id="rId1"/>
    <sheet name="Input" sheetId="2" r:id="rId2"/>
    <sheet name="Production" sheetId="3" r:id="rId3"/>
    <sheet name="Cash Flow" sheetId="4" r:id="rId4"/>
    <sheet name="BS" sheetId="5" r:id="rId5"/>
  </sheets>
  <externalReferences>
    <externalReference r:id="rId8"/>
  </externalReferences>
  <definedNames>
    <definedName name="_Fill" hidden="1">#REF!</definedName>
    <definedName name="AdditionalBorrowerHeader">#REF!</definedName>
    <definedName name="AdditionalPage">#REF!</definedName>
    <definedName name="AdditionalPageNo">#REF!</definedName>
    <definedName name="AdditionalRatioPage">#REF!</definedName>
    <definedName name="AgApplication">'App'!$B$2:$P$74</definedName>
    <definedName name="ApplicantIndiv">#REF!</definedName>
    <definedName name="ApplicantMulti">#REF!</definedName>
    <definedName name="applicantname">#REF!</definedName>
    <definedName name="BalanceSheet">'BS'!$A$4:$M$54</definedName>
    <definedName name="BALSHT_SUMRY_PG">#REF!</definedName>
    <definedName name="Borrower1">#REF!</definedName>
    <definedName name="Borrower10">#REF!</definedName>
    <definedName name="Borrower10to11">#REF!</definedName>
    <definedName name="Borrower10to12">#REF!</definedName>
    <definedName name="Borrower13">#REF!</definedName>
    <definedName name="Borrower13to14">#REF!</definedName>
    <definedName name="Borrower13to15">#REF!</definedName>
    <definedName name="Borrower16">#REF!</definedName>
    <definedName name="Borrower16to17">#REF!</definedName>
    <definedName name="Borrower16to18">#REF!</definedName>
    <definedName name="Borrower19">#REF!</definedName>
    <definedName name="Borrower19to20">#REF!</definedName>
    <definedName name="Borrower19to21">#REF!</definedName>
    <definedName name="Borrower1to10">#REF!</definedName>
    <definedName name="Borrower1to11">#REF!</definedName>
    <definedName name="Borrower1to12">#REF!</definedName>
    <definedName name="Borrower1to13">#REF!</definedName>
    <definedName name="Borrower1to14">#REF!</definedName>
    <definedName name="Borrower1to15">#REF!</definedName>
    <definedName name="Borrower1to16">#REF!</definedName>
    <definedName name="Borrower1to17">#REF!</definedName>
    <definedName name="Borrower1to18">#REF!</definedName>
    <definedName name="Borrower1to19">#REF!</definedName>
    <definedName name="Borrower1to2">#REF!</definedName>
    <definedName name="Borrower1to20">#REF!</definedName>
    <definedName name="Borrower1to21">#REF!</definedName>
    <definedName name="Borrower1to3">#REF!</definedName>
    <definedName name="Borrower1to4">#REF!</definedName>
    <definedName name="Borrower1to5">#REF!</definedName>
    <definedName name="Borrower1to6">#REF!</definedName>
    <definedName name="Borrower1to7">#REF!</definedName>
    <definedName name="Borrower1to8">#REF!</definedName>
    <definedName name="Borrower1to9">#REF!</definedName>
    <definedName name="Borrower4">#REF!</definedName>
    <definedName name="Borrower4to5">#REF!</definedName>
    <definedName name="Borrower4to6">#REF!</definedName>
    <definedName name="Borrower7">#REF!</definedName>
    <definedName name="Borrower7to8">#REF!</definedName>
    <definedName name="Borrower7to9">#REF!</definedName>
    <definedName name="BorrowerBusiness">#REF!</definedName>
    <definedName name="BorrowerIndividual">#REF!</definedName>
    <definedName name="BorrowerInformation">#REF!</definedName>
    <definedName name="BorrowerMulti">#REF!</definedName>
    <definedName name="BorrowingPurpose">#REF!</definedName>
    <definedName name="CashFlowProjection">#REF!</definedName>
    <definedName name="CFLOW1">#REF!</definedName>
    <definedName name="CFLOW2">#REF!</definedName>
    <definedName name="CHNG_OWN_EQU">#REF!</definedName>
    <definedName name="COMMITTEEDATE">#REF!</definedName>
    <definedName name="CreditExisting1Rows">#REF!</definedName>
    <definedName name="CreditExisting3rows">#REF!</definedName>
    <definedName name="CreditExistingDebtDescP3">#REF!</definedName>
    <definedName name="CreditExistingLoanNumbers">#REF!</definedName>
    <definedName name="CreditExistingPage1Outline">#REF!</definedName>
    <definedName name="CreditExistingPage3BaseData">#REF!</definedName>
    <definedName name="creditexistingPartAPage1">#REF!</definedName>
    <definedName name="CreditExistingPartAPage3">#REF!</definedName>
    <definedName name="creditexistingPartBPage1">#REF!</definedName>
    <definedName name="CreditExistingPartBPage3">#REF!</definedName>
    <definedName name="CreditExistingRelP1">#REF!</definedName>
    <definedName name="CreditExistingRelP1Body">#REF!</definedName>
    <definedName name="creditrequest1">#REF!</definedName>
    <definedName name="creditrequest1rows">#REF!</definedName>
    <definedName name="creditrequest2">#REF!</definedName>
    <definedName name="creditrequest2rows">#REF!</definedName>
    <definedName name="CreditRequested">#REF!</definedName>
    <definedName name="CreditRequestedSectionP1">#REF!</definedName>
    <definedName name="CreditRequestedSectionP3">#REF!</definedName>
    <definedName name="CROPPLAN">#REF!</definedName>
    <definedName name="CURR_BALSHT">#REF!</definedName>
    <definedName name="CUSTOMCF">#REF!</definedName>
    <definedName name="CUSTOMFINDATA">#REF!</definedName>
    <definedName name="DebtTotalNewFundsP3">#REF!</definedName>
    <definedName name="DebtTotalOSExistingP3">#REF!</definedName>
    <definedName name="DebtTotalOSProposedP3">#REF!</definedName>
    <definedName name="DebtTotalOSRelParty" localSheetId="1">'[1]RelatedDebt'!#REF!</definedName>
    <definedName name="DebtTotalOSRelParty">#REF!</definedName>
    <definedName name="DebtTotalOSSB" localSheetId="1">'[1]RelatedDebt'!#REF!</definedName>
    <definedName name="DebtTotalOSSB">#REF!</definedName>
    <definedName name="DebtTotalOSTotRel" localSheetId="1">'[1]RelatedDebt'!#REF!</definedName>
    <definedName name="DebtTotalOSTotRel">#REF!</definedName>
    <definedName name="DebtTotalOSUFExistingP3">#REF!</definedName>
    <definedName name="DebtTotalOSUFProposedP3">#REF!</definedName>
    <definedName name="DebtTotalOSUFRelParty" localSheetId="1">'[1]RelatedDebt'!#REF!</definedName>
    <definedName name="DebtTotalOSUFRelParty">#REF!</definedName>
    <definedName name="DebtTotalOSUFSB" localSheetId="1">'[1]RelatedDebt'!#REF!</definedName>
    <definedName name="DebtTotalOSUFSB">#REF!</definedName>
    <definedName name="DebtTotalOSUFTotRel" localSheetId="1">'[1]RelatedDebt'!#REF!</definedName>
    <definedName name="DebtTotalOSUFTotRel">#REF!</definedName>
    <definedName name="DebtTotalRefP3">#REF!</definedName>
    <definedName name="DebtTotalRequestedP3">#REF!</definedName>
    <definedName name="DebtTotalUFExistingP3">#REF!</definedName>
    <definedName name="DebtTotalUFProposedP3">#REF!</definedName>
    <definedName name="DebtTotalUFRelParty" localSheetId="1">'[1]RelatedDebt'!#REF!</definedName>
    <definedName name="DebtTotalUFRelParty">#REF!</definedName>
    <definedName name="DebtTotalUFSB" localSheetId="1">'[1]RelatedDebt'!#REF!</definedName>
    <definedName name="DebtTotalUFSB">#REF!</definedName>
    <definedName name="DebtTotalUFTotRel" localSheetId="1">'[1]RelatedDebt'!#REF!</definedName>
    <definedName name="DebtTotalUFTotRel">#REF!</definedName>
    <definedName name="EXBALANCESHEET">#REF!</definedName>
    <definedName name="EXCUSTOMCF">#REF!</definedName>
    <definedName name="EXCUSTOMFINDATA">#REF!</definedName>
    <definedName name="EXFSBLANK">#REF!</definedName>
    <definedName name="EXFSCURRENTYEAR">#REF!</definedName>
    <definedName name="EXFSPOSTUPDATE">#REF!</definedName>
    <definedName name="EXFSPREUPDATE">#REF!</definedName>
    <definedName name="EXINCOMESTATEMENT">#REF!</definedName>
    <definedName name="EXPRIMARYSECONDARY">#REF!</definedName>
    <definedName name="EXRATIOS">#REF!</definedName>
    <definedName name="EXRMACF">#REF!</definedName>
    <definedName name="EXRMADOLLARCOMP">#REF!</definedName>
    <definedName name="EXSPREAD">#REF!</definedName>
    <definedName name="EXTCF">#REF!</definedName>
    <definedName name="FIN_RATIOS">#REF!</definedName>
    <definedName name="Financial_Performance_Summary">#REF!</definedName>
    <definedName name="FSBLANK">#REF!</definedName>
    <definedName name="FSCURRENTYEAR">#REF!</definedName>
    <definedName name="FSPOSTUPDATE">#REF!</definedName>
    <definedName name="FSPREUPDATE">#REF!</definedName>
    <definedName name="HIST_DATA">#REF!</definedName>
    <definedName name="HIST_DATA_RATIO">#REF!</definedName>
    <definedName name="HIST_RATIOS">#REF!</definedName>
    <definedName name="ImportAllCIFKEYList">#REF!</definedName>
    <definedName name="ImportCIFKEYList" localSheetId="1">'[1]Import'!#REF!</definedName>
    <definedName name="ImportCIFKEYList">#REF!</definedName>
    <definedName name="ImportDataList">#REF!</definedName>
    <definedName name="ImportDCIFKEYList">#REF!</definedName>
    <definedName name="ImportDepositTAXIDList">#REF!</definedName>
    <definedName name="ImportInfoWithHead">#REF!</definedName>
    <definedName name="ImportLoanCIFKEYList">#REF!</definedName>
    <definedName name="ImportTAXIDList">#REF!</definedName>
    <definedName name="INC_STATEMENT">#REF!</definedName>
    <definedName name="INCOMESTATEMENT">#REF!</definedName>
    <definedName name="INDBORROWERS">#REF!</definedName>
    <definedName name="INDGUARANTORS">#REF!</definedName>
    <definedName name="INSTRUCTIONS">#REF!</definedName>
    <definedName name="MEMOPURPOSE">#REF!</definedName>
    <definedName name="MEMOTYPE">#REF!</definedName>
    <definedName name="MULTI10TO12">#REF!</definedName>
    <definedName name="MULTI10TO15">#REF!</definedName>
    <definedName name="MULTI13TO15">#REF!</definedName>
    <definedName name="MULTI13TO18">#REF!</definedName>
    <definedName name="MULTI16TO18">#REF!</definedName>
    <definedName name="MULTI16TO21">#REF!</definedName>
    <definedName name="MULTI19TO21">#REF!</definedName>
    <definedName name="multi1to3">#REF!</definedName>
    <definedName name="MULTI1TO6">#REF!</definedName>
    <definedName name="MULTI4to6">#REF!</definedName>
    <definedName name="MULTI4TO9">#REF!</definedName>
    <definedName name="MULTI7TO12">#REF!</definedName>
    <definedName name="MULTI7TO9">#REF!</definedName>
    <definedName name="MultiAll">#REF!</definedName>
    <definedName name="MULTIBLANK">#REF!</definedName>
    <definedName name="MULTICF">#REF!</definedName>
    <definedName name="MULTIPCF10TO12">#REF!</definedName>
    <definedName name="MULTIPCF13TO15">#REF!</definedName>
    <definedName name="MULTIPCF16TO18">#REF!</definedName>
    <definedName name="MULTIPCF19TO21">#REF!</definedName>
    <definedName name="MULTIPCF1TO3">#REF!</definedName>
    <definedName name="MULTIPCF4TO6">#REF!</definedName>
    <definedName name="MULTIPCF7TO9">#REF!</definedName>
    <definedName name="MultiPCFTitles">#REF!</definedName>
    <definedName name="MULTITAX">#REF!</definedName>
    <definedName name="NarrativeBorDebt">#REF!</definedName>
    <definedName name="NarrativeBorInfo">#REF!</definedName>
    <definedName name="NarrativeCFA">#REF!</definedName>
    <definedName name="NarrativeCollateral">#REF!</definedName>
    <definedName name="NarrativeCredreq">#REF!</definedName>
    <definedName name="NarrativeCSU">#REF!</definedName>
    <definedName name="NarrativeFPS">#REF!</definedName>
    <definedName name="NarrativeGuar">#REF!</definedName>
    <definedName name="NarrativeIndCF">#REF!</definedName>
    <definedName name="NarrativeMultiCF">#REF!</definedName>
    <definedName name="NarrativePolicyRisks">#REF!</definedName>
    <definedName name="NarrativeRatios">#REF!</definedName>
    <definedName name="NarrativeRelDebtOld">#REF!</definedName>
    <definedName name="NarrativeTotalRel">#REF!</definedName>
    <definedName name="NewPasteLocation">#REF!</definedName>
    <definedName name="NewPasteLocationD">#REF!</definedName>
    <definedName name="Page2RatiosBusiness">#REF!</definedName>
    <definedName name="Page2RatiosConstant">#REF!</definedName>
    <definedName name="Page2RatiosHeader">#REF!</definedName>
    <definedName name="Page2RatiosMemo">#REF!</definedName>
    <definedName name="Page2RatiosMultiMemo">#REF!</definedName>
    <definedName name="Page2RatiosMultiPFS10to12">#REF!</definedName>
    <definedName name="Page2RatiosMultiPFS13to15">#REF!</definedName>
    <definedName name="Page2RatiosMultiPFS16to18">#REF!</definedName>
    <definedName name="Page2RatiosMultiPFS19to21">#REF!</definedName>
    <definedName name="Page2RatiosMultiPFS1to3">#REF!</definedName>
    <definedName name="Page2RatiosMultiPFS4to6">#REF!</definedName>
    <definedName name="Page2RatiosMultiPFS7to9">#REF!</definedName>
    <definedName name="Page2RatiosMultiPFSAll">#REF!</definedName>
    <definedName name="Page2RatiosMultiPFSHide">#REF!</definedName>
    <definedName name="Page2RatiosMultiPFSTitles">#REF!</definedName>
    <definedName name="Page2RatiosPCF">#REF!</definedName>
    <definedName name="Page2RatiosPCFHide">#REF!</definedName>
    <definedName name="Page3CurrentDebt">#REF!</definedName>
    <definedName name="Page4RelatedDebt">#REF!</definedName>
    <definedName name="Page4RelatedDebt2">#REF!</definedName>
    <definedName name="Page4RelatedDebtBody">#REF!</definedName>
    <definedName name="Page4RelatedLoanNumbers">#REF!</definedName>
    <definedName name="Page4RelatedOutline">#REF!</definedName>
    <definedName name="PAGEFINANCIAL">#REF!</definedName>
    <definedName name="PageHeader">#REF!</definedName>
    <definedName name="PAGEMEMO">#REF!</definedName>
    <definedName name="PAGETCF">#REF!</definedName>
    <definedName name="PERSONAL_SCHED">#REF!</definedName>
    <definedName name="PFSBLANK">#REF!</definedName>
    <definedName name="PFSCURRENT">#REF!</definedName>
    <definedName name="PFSPOSTUPDATE">#REF!</definedName>
    <definedName name="PFSPP1">#REF!</definedName>
    <definedName name="PFSPP2">#REF!</definedName>
    <definedName name="PFSPREUPDATE">#REF!</definedName>
    <definedName name="PREV_BALSHT">#REF!</definedName>
    <definedName name="PRIMARYSECONDARY">#REF!</definedName>
    <definedName name="_xlnm.Print_Area" localSheetId="0">'App'!$B$2:$P$74</definedName>
    <definedName name="_xlnm.Print_Area" localSheetId="4">'BS'!$A$4:$M$54</definedName>
    <definedName name="_xlnm.Print_Area" localSheetId="1">'Input'!$B$3:$N$448</definedName>
    <definedName name="_xlnm.Print_Area" localSheetId="2">'Production'!$B$4:$R$45</definedName>
    <definedName name="ProductionSummary" localSheetId="2">'Production'!$B$25:$R$47</definedName>
    <definedName name="ProductionSummary">#REF!</definedName>
    <definedName name="PROPOSED_ADDITIONAL_ANNUAL_DEBT_SERVICE">#REF!</definedName>
    <definedName name="RATIOS">#REF!</definedName>
    <definedName name="REPAYMENT">#REF!</definedName>
    <definedName name="REPOLICY">#REF!</definedName>
    <definedName name="RMACF">#REF!</definedName>
    <definedName name="RMADATA">#REF!</definedName>
    <definedName name="RMADOLLARCOMP">#REF!</definedName>
    <definedName name="ROEFTPBody">#REF!</definedName>
    <definedName name="SCHEDULE_1">#REF!</definedName>
    <definedName name="SCHEDULE_2">#REF!</definedName>
    <definedName name="SCHEDULE_3">#REF!</definedName>
    <definedName name="SCHEDULE_4">#REF!</definedName>
    <definedName name="SCHEDULE_5">#REF!</definedName>
    <definedName name="SCHEDULE_6">#REF!</definedName>
    <definedName name="SCHEDULE_7">#REF!</definedName>
    <definedName name="SUMMARY_OF_DATA">#REF!</definedName>
    <definedName name="SupportSchedules">'Input'!$B$3:$N$448</definedName>
    <definedName name="TAX_SUMMARY">#REF!</definedName>
    <definedName name="TAXBLANK">#REF!</definedName>
    <definedName name="TAXCURRENT">#REF!</definedName>
    <definedName name="TAXPRIOR1">#REF!</definedName>
    <definedName name="TAXPRIOR2">#REF!</definedName>
    <definedName name="templatebusiness">#REF!</definedName>
    <definedName name="templateindividual">#REF!</definedName>
    <definedName name="templatemulti">#REF!</definedName>
    <definedName name="TotalBOSAP">#REF!</definedName>
    <definedName name="TotalBOSP1">#REF!</definedName>
    <definedName name="TotalBOSP3">#REF!</definedName>
    <definedName name="TotalBOSUFAP">#REF!</definedName>
    <definedName name="TotalBOSUFP1">#REF!</definedName>
    <definedName name="TotalBOSUFP3">#REF!</definedName>
    <definedName name="TotalBUFAP">#REF!</definedName>
    <definedName name="TotalBUFP1">#REF!</definedName>
    <definedName name="TotalBUFP3">#REF!</definedName>
    <definedName name="TotalRelOS">#REF!</definedName>
    <definedName name="TotalRelOSUF">#REF!</definedName>
    <definedName name="TotalRelshpOS">#REF!</definedName>
    <definedName name="TotalRelshpOSUF">#REF!</definedName>
    <definedName name="TotalRelshpUF">#REF!</definedName>
    <definedName name="TotalRelUF">#REF!</definedName>
    <definedName name="wrn.1." localSheetId="1" hidden="1">{"APPDATA",#N/A,FALSE,"Sheet1";"REQUEST",#N/A,FALSE,"Sheet1";"COLLATERAL",#N/A,FALSE,"Sheet1";"FSDATA",#N/A,FALSE,"Sheet1"}</definedName>
    <definedName name="wrn.1." localSheetId="2" hidden="1">{"APPDATA",#N/A,FALSE,"Sheet1";"REQUEST",#N/A,FALSE,"Sheet1";"COLLATERAL",#N/A,FALSE,"Sheet1";"FSDATA",#N/A,FALSE,"Sheet1"}</definedName>
    <definedName name="wrn.1." hidden="1">{"APPDATA",#N/A,FALSE,"Sheet1";"REQUEST",#N/A,FALSE,"Sheet1";"COLLATERAL",#N/A,FALSE,"Sheet1";"FSDATA",#N/A,FALSE,"Sheet1"}</definedName>
  </definedNames>
  <calcPr fullCalcOnLoad="1"/>
</workbook>
</file>

<file path=xl/sharedStrings.xml><?xml version="1.0" encoding="utf-8"?>
<sst xmlns="http://schemas.openxmlformats.org/spreadsheetml/2006/main" count="884" uniqueCount="429">
  <si>
    <t>Livestock Held For Sale</t>
  </si>
  <si>
    <t>Account Type</t>
  </si>
  <si>
    <t>Pledged</t>
  </si>
  <si>
    <t>Due</t>
  </si>
  <si>
    <t>Value</t>
  </si>
  <si>
    <t>Measure</t>
  </si>
  <si>
    <t>Acquired</t>
  </si>
  <si>
    <t>Cost</t>
  </si>
  <si>
    <t>Balance</t>
  </si>
  <si>
    <t>Unit</t>
  </si>
  <si>
    <t>Tillable</t>
  </si>
  <si>
    <t>Annual</t>
  </si>
  <si>
    <t>Market Value</t>
  </si>
  <si>
    <t>Acres</t>
  </si>
  <si>
    <t>Non-Current Liabilities</t>
  </si>
  <si>
    <t>Shares</t>
  </si>
  <si>
    <t>Year</t>
  </si>
  <si>
    <t>Commodity</t>
  </si>
  <si>
    <t>Investment in Growing Crops</t>
  </si>
  <si>
    <t>Cash Surrender Value Life Insurance</t>
  </si>
  <si>
    <t>Insurance Company Name</t>
  </si>
  <si>
    <t>Face</t>
  </si>
  <si>
    <t>Net</t>
  </si>
  <si>
    <t>Policy</t>
  </si>
  <si>
    <t>Loans</t>
  </si>
  <si>
    <t>Policy  Owner</t>
  </si>
  <si>
    <t>Beneficiary</t>
  </si>
  <si>
    <t>Gross</t>
  </si>
  <si>
    <t>Expiration</t>
  </si>
  <si>
    <t>Units</t>
  </si>
  <si>
    <t>Invest.</t>
  </si>
  <si>
    <t>Total Investment in Growing Crops</t>
  </si>
  <si>
    <t>Cash on Hand and in Banks</t>
  </si>
  <si>
    <t>Marketable Securities</t>
  </si>
  <si>
    <t>Prepaid Expenses and Supplies on Hand</t>
  </si>
  <si>
    <t>Other Current Assets</t>
  </si>
  <si>
    <t>Price</t>
  </si>
  <si>
    <t>Accrued</t>
  </si>
  <si>
    <t>Interest</t>
  </si>
  <si>
    <t>Owned</t>
  </si>
  <si>
    <t>Description</t>
  </si>
  <si>
    <t>Other Receivables</t>
  </si>
  <si>
    <t>Financial Institution</t>
  </si>
  <si>
    <t>Security Description</t>
  </si>
  <si>
    <t>Total Grain and Forage Held as Feed</t>
  </si>
  <si>
    <t>Planted</t>
  </si>
  <si>
    <t>@ Cost</t>
  </si>
  <si>
    <t>Account</t>
  </si>
  <si>
    <t>Held In Name Of</t>
  </si>
  <si>
    <t>Description / Location</t>
  </si>
  <si>
    <t>Nontillable</t>
  </si>
  <si>
    <t>Improved</t>
  </si>
  <si>
    <t>Non-tillable</t>
  </si>
  <si>
    <t>On Notes</t>
  </si>
  <si>
    <t>Undivided Total</t>
  </si>
  <si>
    <t>Rents</t>
  </si>
  <si>
    <t>Lease</t>
  </si>
  <si>
    <t>Expires</t>
  </si>
  <si>
    <t>Partial Totals</t>
  </si>
  <si>
    <t>Total Farm Real Estate Owned (Partial Interest)</t>
  </si>
  <si>
    <t>Total Farm Real Estate Leased</t>
  </si>
  <si>
    <t>On Notes:</t>
  </si>
  <si>
    <t>Shares Held By</t>
  </si>
  <si>
    <t>Head</t>
  </si>
  <si>
    <t>Weight</t>
  </si>
  <si>
    <t>Mkt. Val.</t>
  </si>
  <si>
    <t>Total Non-Farm Real Estate Owned</t>
  </si>
  <si>
    <t>Creditor</t>
  </si>
  <si>
    <t>Frequency</t>
  </si>
  <si>
    <t>Maturity</t>
  </si>
  <si>
    <t>Within</t>
  </si>
  <si>
    <t>Credit Type</t>
  </si>
  <si>
    <t>and</t>
  </si>
  <si>
    <t>Vendor / Payee</t>
  </si>
  <si>
    <t>Security or</t>
  </si>
  <si>
    <t>Purchase Money</t>
  </si>
  <si>
    <t>Aging Schedule</t>
  </si>
  <si>
    <t>Under</t>
  </si>
  <si>
    <t>Days</t>
  </si>
  <si>
    <t>30 to 89</t>
  </si>
  <si>
    <t>90 Days</t>
  </si>
  <si>
    <t xml:space="preserve">and </t>
  </si>
  <si>
    <t>Over</t>
  </si>
  <si>
    <t>Extended Payment</t>
  </si>
  <si>
    <t>Arrangements</t>
  </si>
  <si>
    <t>Due From:</t>
  </si>
  <si>
    <t>Total Marketable Securities</t>
  </si>
  <si>
    <t>Long</t>
  </si>
  <si>
    <t>Short</t>
  </si>
  <si>
    <t>Mkt. Price</t>
  </si>
  <si>
    <t>Mkt.</t>
  </si>
  <si>
    <t>Gain</t>
  </si>
  <si>
    <t>(Loss)</t>
  </si>
  <si>
    <t>Schedule 2 - Marketable Securities  (Excluding Retirement Accounts)</t>
  </si>
  <si>
    <t>Schedule 7  -   Accounts Receivable - Other</t>
  </si>
  <si>
    <t>Total Accounts Receivable - Other</t>
  </si>
  <si>
    <t>Total Accounts Receivable - Government</t>
  </si>
  <si>
    <t>Total Farm Real Estate Owned - Undivided Interest</t>
  </si>
  <si>
    <t>Total Retirement Accounts</t>
  </si>
  <si>
    <t>Account Held By</t>
  </si>
  <si>
    <t>Total Other Current Assets</t>
  </si>
  <si>
    <t>Total Long Term Loans and Capital Lease Obligations</t>
  </si>
  <si>
    <t>Record this amount on the Ag Financial Statement - Line 27</t>
  </si>
  <si>
    <t>Total Accounts Payable</t>
  </si>
  <si>
    <t>Total Personal and Other Non-Current Assets</t>
  </si>
  <si>
    <t>Record this amount on the Ag Financial Statement - Line 20</t>
  </si>
  <si>
    <t>Non-Farm Real Estate Owned</t>
  </si>
  <si>
    <t>Record this amount on the Ag Financial Statement - Line 18</t>
  </si>
  <si>
    <t>Record this amount on the Ag Financial Statement - Line 17</t>
  </si>
  <si>
    <t>Record this amount on the Ag Financial Statement - Line 16</t>
  </si>
  <si>
    <t>Record this amount on the Ag Financial Statement - Line 15</t>
  </si>
  <si>
    <t>Record this amount on the Ag Financial Statement - Line 14</t>
  </si>
  <si>
    <t>Record this amount on the Ag Financial Statement - Line 12</t>
  </si>
  <si>
    <t>Record this amount on the Ag Financial Statement - Line 9</t>
  </si>
  <si>
    <t>Record this amount on the Ag Financial Statement - Line 7</t>
  </si>
  <si>
    <t>Record this amount on the Ag Financial Statement - Line 6</t>
  </si>
  <si>
    <t>Record this amount on the Ag Financial Statement - Line 13</t>
  </si>
  <si>
    <t>Record this amount on the Ag Financial Statement - Line 5</t>
  </si>
  <si>
    <t>Record this amount on the Ag Financial Statement - Line 10</t>
  </si>
  <si>
    <t>Record this amount on the Ag Financial Statement - Line 3</t>
  </si>
  <si>
    <t>Record this amount on the Ag Financial Statement - Line 4</t>
  </si>
  <si>
    <t>Total Unrealized Gains (Losses) on Futures &amp; Options</t>
  </si>
  <si>
    <t>Record this amount on the Ag Financial Statement - Line 11</t>
  </si>
  <si>
    <t>Record this amount on the Ag Financial Statement - Line 19</t>
  </si>
  <si>
    <t>Record this amount on the Ag Financial Statement - Line 2</t>
  </si>
  <si>
    <t>Record this amount on the Ag Financial Statement - Line 1</t>
  </si>
  <si>
    <t>Total Prepaid Expenses and Supplies On Hand</t>
  </si>
  <si>
    <t>Total Grain and Forage Held For Resale</t>
  </si>
  <si>
    <t>Make</t>
  </si>
  <si>
    <t>Model</t>
  </si>
  <si>
    <t>Book</t>
  </si>
  <si>
    <t>Total Farm Machinery, Equipment and Vehicles Held Under Capital Leases</t>
  </si>
  <si>
    <t>Total Farm Machinery, Equipment and Vehicles Held Under Operating Leases</t>
  </si>
  <si>
    <t>Total Other Current Liabilities</t>
  </si>
  <si>
    <t>Total Other Non-Current Liabilities</t>
  </si>
  <si>
    <t>LIABILITIES AND NET WORTH</t>
  </si>
  <si>
    <t>AGRICULTURAL FINANCIAL STATEMENT</t>
  </si>
  <si>
    <t>Applicant:</t>
  </si>
  <si>
    <t>Tax ID #:</t>
  </si>
  <si>
    <t>Phone #:</t>
  </si>
  <si>
    <t>Address:</t>
  </si>
  <si>
    <t>Co-Applicant:</t>
  </si>
  <si>
    <t>TOTAL ASSETS</t>
  </si>
  <si>
    <t>Original</t>
  </si>
  <si>
    <t>Payment</t>
  </si>
  <si>
    <t>Current Liabilities</t>
  </si>
  <si>
    <t>NET WORTH</t>
  </si>
  <si>
    <t>TOTAL LIABILITIES</t>
  </si>
  <si>
    <t>Current</t>
  </si>
  <si>
    <t>Amount</t>
  </si>
  <si>
    <t>Date</t>
  </si>
  <si>
    <t>Type</t>
  </si>
  <si>
    <t xml:space="preserve">Total </t>
  </si>
  <si>
    <t>%</t>
  </si>
  <si>
    <t>Average</t>
  </si>
  <si>
    <t>Note</t>
  </si>
  <si>
    <t>Schedule 3 - Retirement Accounts  (IRA, Pension, 401K, etc.)</t>
  </si>
  <si>
    <t>Schedule 4  -   Life Insurance Investments Including Cash Surrender Values</t>
  </si>
  <si>
    <t>Schedule 5  -   Unrealized Gains (Losses) on Futures &amp; Options</t>
  </si>
  <si>
    <t>Schedule 9  -   Breeding or Production Livestock</t>
  </si>
  <si>
    <t>Schedule 10  -   Grain and Forage Held For Resale</t>
  </si>
  <si>
    <t>Schedule 11  -   Grain and Forage Held As Feed</t>
  </si>
  <si>
    <t>Schedule 12  -   Investment in Growing Crops</t>
  </si>
  <si>
    <t>Schedule 13  -   Prepaid Expenses and Supplies On Hand</t>
  </si>
  <si>
    <t>Schedule 14  -   Other Current Assets</t>
  </si>
  <si>
    <t>Schedule 17  -   Farm Machinery, Equipment, and Vehicles Held Under Operating Leases</t>
  </si>
  <si>
    <t>Schedule 18  -   Farm Real Estate Owned  (Undivided Interest)</t>
  </si>
  <si>
    <t>Schedule 20  -   Farm Real Estate Leased</t>
  </si>
  <si>
    <t xml:space="preserve">Schedule 21  -   Non- Farm Real Estate Owned  </t>
  </si>
  <si>
    <t>Schedule 22  -   Personal and Other Non-Current Assets</t>
  </si>
  <si>
    <t>Schedule 23  -   Accounts Payable</t>
  </si>
  <si>
    <t>Schedule 5</t>
  </si>
  <si>
    <t>Schedule 6</t>
  </si>
  <si>
    <t>Schedule 7</t>
  </si>
  <si>
    <t>Schedule 8</t>
  </si>
  <si>
    <t>Schedule 9</t>
  </si>
  <si>
    <t>Schedule 10</t>
  </si>
  <si>
    <t>Schedule 11</t>
  </si>
  <si>
    <t>Schedule 12</t>
  </si>
  <si>
    <t>Schedule 13</t>
  </si>
  <si>
    <t>Schedule 14</t>
  </si>
  <si>
    <t>Schedule 15</t>
  </si>
  <si>
    <t>Schedule 16</t>
  </si>
  <si>
    <t>Schedule 18</t>
  </si>
  <si>
    <t>Schedule 19</t>
  </si>
  <si>
    <t>Schedule 19  -   Farm Real Estate Owned (Partial Interest)</t>
  </si>
  <si>
    <t>Schedule 21</t>
  </si>
  <si>
    <t>Schedule 22</t>
  </si>
  <si>
    <t>Schedule 26</t>
  </si>
  <si>
    <t>Schedule 27</t>
  </si>
  <si>
    <t>Cash</t>
  </si>
  <si>
    <t>Collateral Description</t>
  </si>
  <si>
    <t>#</t>
  </si>
  <si>
    <t>Months</t>
  </si>
  <si>
    <t>Total</t>
  </si>
  <si>
    <t>Contract</t>
  </si>
  <si>
    <t>Current Assets</t>
  </si>
  <si>
    <t>Grain and Forage Held as Feed</t>
  </si>
  <si>
    <t>Machinery, Equipment, and Vehicles Owned</t>
  </si>
  <si>
    <t>Machinery, Equipment, and Vehicles Held Under Capital Leases</t>
  </si>
  <si>
    <t>Farm Real Estate Owned - Undivided Interest</t>
  </si>
  <si>
    <t>Farm Real Estate Owned - Partial Interest</t>
  </si>
  <si>
    <t>Personal and Other Non-Current Assets</t>
  </si>
  <si>
    <t>Current Portion of Long Term Loans and Leases</t>
  </si>
  <si>
    <t>Total Current Liabilities</t>
  </si>
  <si>
    <t>Total Breeding or Production Livestock</t>
  </si>
  <si>
    <t>ASSETS</t>
  </si>
  <si>
    <t>Total Non-Current Assets</t>
  </si>
  <si>
    <t>Breeding and Production Livestock</t>
  </si>
  <si>
    <t>Non-Current Assets</t>
  </si>
  <si>
    <t>Total Current Assets</t>
  </si>
  <si>
    <t>Total Non-Current Liabilities</t>
  </si>
  <si>
    <t>Retirement Accounts ( IRA, Pension, 401K, etc.)</t>
  </si>
  <si>
    <t>TOTAL LIABILITIES &amp; NET WORTH</t>
  </si>
  <si>
    <t>Schedule 1</t>
  </si>
  <si>
    <t>Schedule 2</t>
  </si>
  <si>
    <t>Schedule 3</t>
  </si>
  <si>
    <t>Schedule 4</t>
  </si>
  <si>
    <t>Tot. Cur.</t>
  </si>
  <si>
    <t>Amt. Due</t>
  </si>
  <si>
    <t>Record this amount on the Ag Fin. Stmt. - Line 8</t>
  </si>
  <si>
    <t>AGRICULTURAL CREDIT APPLICATION</t>
  </si>
  <si>
    <t>Accrues</t>
  </si>
  <si>
    <t>To</t>
  </si>
  <si>
    <t>Expected</t>
  </si>
  <si>
    <t>Receipt</t>
  </si>
  <si>
    <t>Property Description / Landlord</t>
  </si>
  <si>
    <t>Terms</t>
  </si>
  <si>
    <t>Futures</t>
  </si>
  <si>
    <t>Option</t>
  </si>
  <si>
    <t>OR</t>
  </si>
  <si>
    <t xml:space="preserve"> ( F , O )</t>
  </si>
  <si>
    <t>Or</t>
  </si>
  <si>
    <t>( L , S )</t>
  </si>
  <si>
    <t>Month</t>
  </si>
  <si>
    <t>Premium</t>
  </si>
  <si>
    <t>$</t>
  </si>
  <si>
    <t>of</t>
  </si>
  <si>
    <t>Contracts</t>
  </si>
  <si>
    <t>Applicant is a:     (circle one)</t>
  </si>
  <si>
    <t>A complete application consists of the following information as indicated:</t>
  </si>
  <si>
    <t>Non-Farm Employment If Applicable:</t>
  </si>
  <si>
    <t>Employer:</t>
  </si>
  <si>
    <t>CONTINGENT LIABILITIES</t>
  </si>
  <si>
    <t>OTHER INFORMATION</t>
  </si>
  <si>
    <t>YES</t>
  </si>
  <si>
    <t>NO</t>
  </si>
  <si>
    <t>Date:</t>
  </si>
  <si>
    <t>Signature:</t>
  </si>
  <si>
    <t xml:space="preserve">  Do you have a will?   If yes, provide the name of the executor:</t>
  </si>
  <si>
    <t xml:space="preserve">  Are you obligated to pay alimony, child support, or separate maintenance payments?  If yes, provide details on a separate attachment.</t>
  </si>
  <si>
    <t xml:space="preserve">  Are any assets pledged other than as described on the schedules?  If yes, provide details on a separate attachment.</t>
  </si>
  <si>
    <t xml:space="preserve">  Have you ever been declared bankrupt?  If yes, provide details on a separate attachment.</t>
  </si>
  <si>
    <t xml:space="preserve">  Are all assets adequately covered by insurance?  If yes, provide the name of the insurance company:</t>
  </si>
  <si>
    <t>OLD NATIONAL BANK</t>
  </si>
  <si>
    <t xml:space="preserve">  Have all required income tax returns been filed and have all tax payments been made?  If no, provide details on a separate attachment</t>
  </si>
  <si>
    <t>Supplies</t>
  </si>
  <si>
    <t>New customer requesting credit</t>
  </si>
  <si>
    <t>Current customer requesting additional credit</t>
  </si>
  <si>
    <t>Current customer submitting information necessary to maintain existing credit facilities</t>
  </si>
  <si>
    <t xml:space="preserve">  Are you a defendant in any suits or legal actions?  If yes, provide details on a separate attachment</t>
  </si>
  <si>
    <t>Unrealized Gains (Losses) on Futures and Options</t>
  </si>
  <si>
    <t>Grain and Forage Held For Sale</t>
  </si>
  <si>
    <t>Schedule 25</t>
  </si>
  <si>
    <t>Schedule 1 - Cash on Hand and in Banks (Excluding Retirement Accounts)</t>
  </si>
  <si>
    <t>Total Cash on Hand and in Banks</t>
  </si>
  <si>
    <t>Total Cash Surrender Value Life Insurance</t>
  </si>
  <si>
    <t>Schedule 8  -   Livestock Held For Sale</t>
  </si>
  <si>
    <t>Total Livestock Held For Sale</t>
  </si>
  <si>
    <t>Total Farm Machinery, Equipment and Vehicles Owned</t>
  </si>
  <si>
    <t xml:space="preserve"> </t>
  </si>
  <si>
    <t>Total Credit Card Debt</t>
  </si>
  <si>
    <t>Avg. Mo.</t>
  </si>
  <si>
    <t>Is A Principal Balance</t>
  </si>
  <si>
    <t>Carried From Month</t>
  </si>
  <si>
    <t>To  Month?</t>
  </si>
  <si>
    <t>Schedule 26  -   Credit Card Debt</t>
  </si>
  <si>
    <t>Schedule 27  -   Long Term Loans and Capital Lease Obligations</t>
  </si>
  <si>
    <t>Schedule 28</t>
  </si>
  <si>
    <t>Record this amount on the Ag Financial Statement - Line 29</t>
  </si>
  <si>
    <t>Schedule 15  -   Farm Machinery, Equipment, and Vehicles Held Under Capital Leases</t>
  </si>
  <si>
    <t>Schedule 16  -   Farm Machinery, Equipment, and Vehicles Owned</t>
  </si>
  <si>
    <t>Avg. Yrly</t>
  </si>
  <si>
    <t>Prin. Bal.</t>
  </si>
  <si>
    <t>Crop Yr.</t>
  </si>
  <si>
    <t xml:space="preserve">Credit Type and </t>
  </si>
  <si>
    <t xml:space="preserve">Beyond </t>
  </si>
  <si>
    <t>12 Months</t>
  </si>
  <si>
    <t>Beyond</t>
  </si>
  <si>
    <t>Machinery &amp; Equipment held under Operating Lease</t>
  </si>
  <si>
    <t>Schedule 17</t>
  </si>
  <si>
    <t>Credit Card Debt Due Within 12 Months</t>
  </si>
  <si>
    <t>Schedule 23</t>
  </si>
  <si>
    <t>Accounts Payable</t>
  </si>
  <si>
    <t>Record this amount on the Ag Financial Statement - Line 21</t>
  </si>
  <si>
    <t>Other Current Liabilities</t>
  </si>
  <si>
    <t>Record this amount on the Ag Financial Statement - Line 30</t>
  </si>
  <si>
    <t>Portion of Principal Due</t>
  </si>
  <si>
    <t>Within 12</t>
  </si>
  <si>
    <t>Total Operating Lines and Other One Year Notes</t>
  </si>
  <si>
    <t>Operating Lines and Other One Year Notes</t>
  </si>
  <si>
    <t>Schedule 24</t>
  </si>
  <si>
    <t>Current Portion of Other Long Term Liabilities</t>
  </si>
  <si>
    <t>Schedule 28  -   Other Long Term Liabilities</t>
  </si>
  <si>
    <t>Record this amount on the Ag Financial Statement - Line 28</t>
  </si>
  <si>
    <t>Date of Birth:</t>
  </si>
  <si>
    <t>Corporation</t>
  </si>
  <si>
    <t>Partnership</t>
  </si>
  <si>
    <t>Individual</t>
  </si>
  <si>
    <t>Portion of Other Long Term Liabilities Due Beyond 12 Months</t>
  </si>
  <si>
    <t>Portion of Long Term Loans and Capital Leases Due Beyond 12 Months</t>
  </si>
  <si>
    <t>Portion of Credit Card Debt Principal Balance Due Beyond 12 Months</t>
  </si>
  <si>
    <t>Schedule 24  -   Operating Lines and Other One Year Notes</t>
  </si>
  <si>
    <t>Schedule 25  -   Other Current Liabilities</t>
  </si>
  <si>
    <t>Record this amount on the Ag Financial Statement - Line 24</t>
  </si>
  <si>
    <t>Start Date:</t>
  </si>
  <si>
    <t>Combine with Schedule 26 and record total on the Ag Financial Statement - Line 22</t>
  </si>
  <si>
    <t>Record this amount on the Ag Financial Statement - Line 23</t>
  </si>
  <si>
    <t>Combine with Schedule 23 and record total on the Ag Financial Statement - Line 25</t>
  </si>
  <si>
    <t>Record this amount on the Ag Financial Statement - Line 26</t>
  </si>
  <si>
    <t>Ownship</t>
  </si>
  <si>
    <t>Share</t>
  </si>
  <si>
    <t xml:space="preserve">As of </t>
  </si>
  <si>
    <t>Name :</t>
  </si>
  <si>
    <t xml:space="preserve">Signature : </t>
  </si>
  <si>
    <t xml:space="preserve">Completed as of : </t>
  </si>
  <si>
    <t>Jan</t>
  </si>
  <si>
    <t>Feb</t>
  </si>
  <si>
    <t>Mar</t>
  </si>
  <si>
    <t>Apr</t>
  </si>
  <si>
    <t>May</t>
  </si>
  <si>
    <t>Jun</t>
  </si>
  <si>
    <t>Jul</t>
  </si>
  <si>
    <t>Aug</t>
  </si>
  <si>
    <t>Sept</t>
  </si>
  <si>
    <t>Oct</t>
  </si>
  <si>
    <t>Nov</t>
  </si>
  <si>
    <t>Dec</t>
  </si>
  <si>
    <t>Yr. End Totals</t>
  </si>
  <si>
    <t>Number of Days in Month</t>
  </si>
  <si>
    <t>Beginning cash balance</t>
  </si>
  <si>
    <t>Operating Receipts</t>
  </si>
  <si>
    <t>Crops and LDP</t>
  </si>
  <si>
    <t>Government Payments - AMTA, &amp; Oil Seed</t>
  </si>
  <si>
    <t>Accounts Receivable</t>
  </si>
  <si>
    <t>Capital Receipts:</t>
  </si>
  <si>
    <t>Machinery &amp; equipment</t>
  </si>
  <si>
    <t>Real Estate</t>
  </si>
  <si>
    <t>Non-Farm Income:</t>
  </si>
  <si>
    <t xml:space="preserve">Off-farm wages </t>
  </si>
  <si>
    <t>Total Cash Available  (add lines 1 - 9)</t>
  </si>
  <si>
    <t>Operating Expenses:</t>
  </si>
  <si>
    <t>Grain Storage</t>
  </si>
  <si>
    <t>Fertilizer, Chemicals and Lime</t>
  </si>
  <si>
    <t>Gas, fuel, oil &amp; Propane for drying</t>
  </si>
  <si>
    <t>Insurance (property, liability, crop)</t>
  </si>
  <si>
    <t>Marketing and Transportation Expense</t>
  </si>
  <si>
    <t>Rents and leases - Land</t>
  </si>
  <si>
    <t>Rents and leases - Machines</t>
  </si>
  <si>
    <t>Repairs - Equipment and Machines</t>
  </si>
  <si>
    <t>Seed</t>
  </si>
  <si>
    <t>Storage and Custom Drying</t>
  </si>
  <si>
    <t>Taxes ( real estate &amp; personal property)</t>
  </si>
  <si>
    <t>Utilities (farm share)</t>
  </si>
  <si>
    <t>Farm Management</t>
  </si>
  <si>
    <t>Total Cash Operating Expenses (add lines 11 - 24)</t>
  </si>
  <si>
    <t>Capital Expenditures:</t>
  </si>
  <si>
    <t>Machinery &amp; Equipment</t>
  </si>
  <si>
    <t>Buildings, Land &amp; Improvements</t>
  </si>
  <si>
    <t>Other Expenditures:</t>
  </si>
  <si>
    <t>Family Living withdrawals</t>
  </si>
  <si>
    <t>Income tax and social security</t>
  </si>
  <si>
    <t>Mortgage</t>
  </si>
  <si>
    <t>Term debt loan payments</t>
  </si>
  <si>
    <t>- Principal</t>
  </si>
  <si>
    <t>- Interest</t>
  </si>
  <si>
    <t>Cash Available Less Cash Required  (line 10 minus 34)</t>
  </si>
  <si>
    <t>Inflows from interest earning accounts</t>
  </si>
  <si>
    <t>Cash position before borrowing</t>
  </si>
  <si>
    <t>Money to be borrowed</t>
  </si>
  <si>
    <t>- Operating Line</t>
  </si>
  <si>
    <t>- Term Debt</t>
  </si>
  <si>
    <t>Operating loan payments</t>
  </si>
  <si>
    <t>Outflows to interest earning accounts</t>
  </si>
  <si>
    <t>Ending cash balance</t>
  </si>
  <si>
    <t>Operating Line Balance:</t>
  </si>
  <si>
    <t>Balance at Previous Year End</t>
  </si>
  <si>
    <t>Loan Balance</t>
  </si>
  <si>
    <t>Interest Rate for 1st $200,000</t>
  </si>
  <si>
    <t>Interest Rate over $200,000</t>
  </si>
  <si>
    <t>As of :</t>
  </si>
  <si>
    <t xml:space="preserve">  Are you a partner or officer in any other venture?  If yes, provide information</t>
  </si>
  <si>
    <t>The information contained in this application and all supporting schedules is provided for the purpose of obtaining, or maintaining credit with Old National Bank (hereinafter referred to as "Bank") on behalf of the undersigned, or persons, firms, or corporations in whose behalf the undersigned may either severally or jointly with others, execute a guaranty in Bank's favor.  Each undersigned understands  that Bank is relying on the information provided herein ( including the designation made as to ownership of property) in deciding to grant or continue credit.  Each undersigned represents and warrants that the information provided is true and complete and that Bank may consider this statement as continuing to be true and correct until a written notice of change is given to Bank by the undersigned.  Bank is authorized to make all inquiries it deems necessary and to obtain credit reports from any credit reporting agency to verify the accuracy of the statements made herein, in connection with Bank's preliminary evaluation of undersigned, or during any periodic review of undersigned deemed necessary by Bank.  Bank is authorized to answer questions about its credit experience with me / us.</t>
  </si>
  <si>
    <t>If you intend to apply for joint credit, please initial here.     Applicant__________     Co-Applicant__________</t>
  </si>
  <si>
    <t>This application is being completed for the following purpose:</t>
  </si>
  <si>
    <t>CASH FLOW BUDGET - GRAIN   200_</t>
  </si>
  <si>
    <t>Jan 200_</t>
  </si>
  <si>
    <t>Feb 200_</t>
  </si>
  <si>
    <t>March 200_</t>
  </si>
  <si>
    <t>Signed Agricultural Financial Statement and Agricultural Financial Statement Supporting Schedules</t>
  </si>
  <si>
    <t>Signed Complete Federal Income Tax Return(s), and all supporting schedules, for the last three years.  (Do not resubmit returns already on file with the bank.)</t>
  </si>
  <si>
    <t>Signed Authorization to Release Financial Information</t>
  </si>
  <si>
    <t>Describe and provide the amount of all contingent liabilities for which you are liable such as financial instruments on which you are an endorser, co-maker or guarantor, lawsuits and other legal actions, and any other special debts on behalf of other parties.</t>
  </si>
  <si>
    <t xml:space="preserve">Input information on this page. This information will automatically fill to the Balance Sheet. </t>
  </si>
  <si>
    <t>ANNUAL LIVESTOCK PRODUCTION SUMMARY AND PROJECTION</t>
  </si>
  <si>
    <t>PROJECTED</t>
  </si>
  <si>
    <t>Prior Year 1</t>
  </si>
  <si>
    <t>Prior Year 2</t>
  </si>
  <si>
    <t>Per</t>
  </si>
  <si>
    <t>Produced</t>
  </si>
  <si>
    <t>lb.</t>
  </si>
  <si>
    <t>lbs.</t>
  </si>
  <si>
    <t>$0.00</t>
  </si>
  <si>
    <t>$000</t>
  </si>
  <si>
    <t>Total Livestock Production</t>
  </si>
  <si>
    <t>ANNUAL CROP AND OTHER FARM PRODUCT PRODUCTION SUMMARY AND PROJECTION</t>
  </si>
  <si>
    <t>Production</t>
  </si>
  <si>
    <t>Farmed or</t>
  </si>
  <si>
    <t>Crop</t>
  </si>
  <si>
    <t>Base</t>
  </si>
  <si>
    <t>Price Per</t>
  </si>
  <si>
    <t>or</t>
  </si>
  <si>
    <t>Property Description</t>
  </si>
  <si>
    <t>Product</t>
  </si>
  <si>
    <t>Total Crop and Other Production</t>
  </si>
  <si>
    <t>Signed Detailed Monthly Agricultural Cash Flow Projection</t>
  </si>
  <si>
    <t>Total Cash Required    (add lines 25 - 33)</t>
  </si>
  <si>
    <t>Payments Receivable (Crop Insurance, Grain Checks, etc.)</t>
  </si>
  <si>
    <t>Schedule 6  -   Accounts Receivable (Crop Insurance, Grain Checks, etc.)</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</si>
</sst>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_(&quot;$&quot;* #,##0.0_);_(&quot;$&quot;* \(#,##0.0\);_(&quot;$&quot;* &quot;-&quot;??_);_(@_)"/>
    <numFmt numFmtId="169" formatCode="_(&quot;$&quot;* #,##0_);_(&quot;$&quot;* \(#,##0\);_(&quot;$&quot;* &quot;-&quot;??_);_(@_)"/>
    <numFmt numFmtId="170" formatCode="00000"/>
    <numFmt numFmtId="171" formatCode="mm/dd/yy_)"/>
    <numFmt numFmtId="172" formatCode="#,##0.0_);\(#,##0.0\)"/>
    <numFmt numFmtId="173" formatCode="#,##0.0000_);\(#,##0.0000\)"/>
    <numFmt numFmtId="174" formatCode="0.00_)"/>
    <numFmt numFmtId="175" formatCode="0.0_)"/>
    <numFmt numFmtId="176" formatCode=";;;"/>
    <numFmt numFmtId="177" formatCode="_(* #,##0.0_);_(* \(#,##0.0\);_(* &quot;-&quot;?_);_(@_)"/>
    <numFmt numFmtId="178" formatCode="0.0000"/>
    <numFmt numFmtId="179" formatCode="0.000"/>
    <numFmt numFmtId="180" formatCode="0_);\(0\)"/>
    <numFmt numFmtId="181" formatCode="0.00000"/>
    <numFmt numFmtId="182" formatCode="0.0000000"/>
    <numFmt numFmtId="183" formatCode="0.000000"/>
    <numFmt numFmtId="184" formatCode="0.0_);\(0.0\)"/>
    <numFmt numFmtId="185" formatCode="mmmm\ d\,\ yyyy"/>
    <numFmt numFmtId="186" formatCode="0.000%"/>
    <numFmt numFmtId="187" formatCode="0.0000%"/>
    <numFmt numFmtId="188" formatCode="00000.0"/>
    <numFmt numFmtId="189" formatCode="0.00_);\(0.00\)"/>
    <numFmt numFmtId="190" formatCode="mmmm\-yy"/>
    <numFmt numFmtId="191" formatCode="&quot;$&quot;#,##0"/>
    <numFmt numFmtId="192" formatCode="&quot;$&quot;#,##0;[Red]&quot;$&quot;#,##0"/>
    <numFmt numFmtId="193" formatCode="&quot;$&quot;#,##0.0_);\(&quot;$&quot;#,##0.0\)"/>
    <numFmt numFmtId="194" formatCode="&quot;$&quot;#,##0.00"/>
    <numFmt numFmtId="195" formatCode="&quot;$&quot;#,##0.0"/>
    <numFmt numFmtId="196" formatCode="m/d"/>
  </numFmts>
  <fonts count="50">
    <font>
      <sz val="8"/>
      <name val="Arial"/>
      <family val="0"/>
    </font>
    <font>
      <b/>
      <sz val="8"/>
      <name val="Arial"/>
      <family val="2"/>
    </font>
    <font>
      <b/>
      <sz val="10"/>
      <name val="Arial"/>
      <family val="2"/>
    </font>
    <font>
      <sz val="10"/>
      <name val="Arial"/>
      <family val="2"/>
    </font>
    <font>
      <b/>
      <sz val="14"/>
      <name val="Arial"/>
      <family val="2"/>
    </font>
    <font>
      <sz val="6"/>
      <name val="Arial"/>
      <family val="2"/>
    </font>
    <font>
      <b/>
      <sz val="12"/>
      <name val="Arial"/>
      <family val="2"/>
    </font>
    <font>
      <sz val="12"/>
      <name val="Arial"/>
      <family val="2"/>
    </font>
    <font>
      <sz val="11"/>
      <name val="Arial"/>
      <family val="2"/>
    </font>
    <font>
      <sz val="13"/>
      <name val="Arial"/>
      <family val="2"/>
    </font>
    <font>
      <sz val="14"/>
      <name val="Arial"/>
      <family val="2"/>
    </font>
    <font>
      <b/>
      <sz val="14"/>
      <name val="Times New Roman"/>
      <family val="1"/>
    </font>
    <font>
      <b/>
      <sz val="9"/>
      <name val="Arial"/>
      <family val="2"/>
    </font>
    <font>
      <sz val="9"/>
      <name val="Arial"/>
      <family val="2"/>
    </font>
    <font>
      <sz val="7"/>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gray125">
        <fgColor indexed="8"/>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medium"/>
      <right style="medium"/>
      <top style="medium"/>
      <bottom style="medium"/>
    </border>
    <border>
      <left>
        <color indexed="63"/>
      </left>
      <right style="medium"/>
      <top style="medium"/>
      <bottom style="medium"/>
    </border>
    <border>
      <left style="medium"/>
      <right style="thin"/>
      <top style="thin"/>
      <bottom style="thin"/>
    </border>
    <border>
      <left style="medium"/>
      <right style="medium"/>
      <top style="thin"/>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diagonalUp="1" diagonalDown="1">
      <left style="thin"/>
      <right style="thin"/>
      <top style="thin"/>
      <bottom style="thin"/>
      <diagonal style="thin"/>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4" fillId="29" borderId="0">
      <alignment/>
      <protection/>
    </xf>
    <xf numFmtId="0" fontId="4" fillId="29" borderId="0">
      <alignment/>
      <protection/>
    </xf>
    <xf numFmtId="0" fontId="39" fillId="30"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1" borderId="1" applyNumberFormat="0" applyAlignment="0" applyProtection="0"/>
    <xf numFmtId="0" fontId="44" fillId="0" borderId="6" applyNumberFormat="0" applyFill="0" applyAlignment="0" applyProtection="0"/>
    <xf numFmtId="0" fontId="45" fillId="32" borderId="0" applyNumberFormat="0" applyBorder="0" applyAlignment="0" applyProtection="0"/>
    <xf numFmtId="37" fontId="3" fillId="0" borderId="0">
      <alignment/>
      <protection/>
    </xf>
    <xf numFmtId="0" fontId="0" fillId="0" borderId="0">
      <alignment/>
      <protection/>
    </xf>
    <xf numFmtId="0" fontId="0" fillId="33"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48">
    <xf numFmtId="0" fontId="0" fillId="0" borderId="0" xfId="0" applyAlignment="1">
      <alignment/>
    </xf>
    <xf numFmtId="0" fontId="0" fillId="0" borderId="0" xfId="58">
      <alignment/>
      <protection/>
    </xf>
    <xf numFmtId="0" fontId="0" fillId="34" borderId="10" xfId="58" applyFill="1" applyBorder="1">
      <alignment/>
      <protection/>
    </xf>
    <xf numFmtId="0" fontId="0" fillId="34" borderId="11" xfId="58" applyFill="1" applyBorder="1">
      <alignment/>
      <protection/>
    </xf>
    <xf numFmtId="0" fontId="0" fillId="34" borderId="12" xfId="58" applyFill="1" applyBorder="1">
      <alignment/>
      <protection/>
    </xf>
    <xf numFmtId="0" fontId="0" fillId="34" borderId="13" xfId="58" applyFill="1" applyBorder="1">
      <alignment/>
      <protection/>
    </xf>
    <xf numFmtId="0" fontId="0" fillId="34" borderId="13" xfId="58" applyFill="1" applyBorder="1" applyAlignment="1">
      <alignment horizontal="center"/>
      <protection/>
    </xf>
    <xf numFmtId="0" fontId="0" fillId="34" borderId="14" xfId="58" applyFill="1" applyBorder="1" applyAlignment="1">
      <alignment horizontal="center"/>
      <protection/>
    </xf>
    <xf numFmtId="0" fontId="0" fillId="0" borderId="15" xfId="58" applyBorder="1">
      <alignment/>
      <protection/>
    </xf>
    <xf numFmtId="0" fontId="0" fillId="34" borderId="15" xfId="58" applyFill="1" applyBorder="1">
      <alignment/>
      <protection/>
    </xf>
    <xf numFmtId="0" fontId="0" fillId="34" borderId="11" xfId="58" applyFill="1" applyBorder="1" applyAlignment="1">
      <alignment horizontal="centerContinuous"/>
      <protection/>
    </xf>
    <xf numFmtId="0" fontId="0" fillId="34" borderId="12" xfId="58" applyFill="1" applyBorder="1" applyAlignment="1">
      <alignment horizontal="centerContinuous"/>
      <protection/>
    </xf>
    <xf numFmtId="0" fontId="0" fillId="34" borderId="14" xfId="58" applyFont="1" applyFill="1" applyBorder="1" applyAlignment="1">
      <alignment horizontal="center"/>
      <protection/>
    </xf>
    <xf numFmtId="0" fontId="0" fillId="34" borderId="13" xfId="58" applyFont="1" applyFill="1" applyBorder="1" applyAlignment="1">
      <alignment horizontal="center"/>
      <protection/>
    </xf>
    <xf numFmtId="0" fontId="0" fillId="34" borderId="16" xfId="58" applyFill="1" applyBorder="1" applyAlignment="1">
      <alignment horizontal="centerContinuous"/>
      <protection/>
    </xf>
    <xf numFmtId="0" fontId="0" fillId="34" borderId="17" xfId="58" applyFont="1" applyFill="1" applyBorder="1" applyAlignment="1">
      <alignment horizontal="centerContinuous"/>
      <protection/>
    </xf>
    <xf numFmtId="0" fontId="0" fillId="0" borderId="10" xfId="58" applyBorder="1">
      <alignment/>
      <protection/>
    </xf>
    <xf numFmtId="0" fontId="0" fillId="0" borderId="12" xfId="58" applyBorder="1">
      <alignment/>
      <protection/>
    </xf>
    <xf numFmtId="0" fontId="0" fillId="0" borderId="15" xfId="58" applyFont="1" applyBorder="1">
      <alignment/>
      <protection/>
    </xf>
    <xf numFmtId="0" fontId="1" fillId="34" borderId="10" xfId="58" applyFont="1" applyFill="1" applyBorder="1">
      <alignment/>
      <protection/>
    </xf>
    <xf numFmtId="0" fontId="0" fillId="34" borderId="14" xfId="58" applyFont="1" applyFill="1" applyBorder="1" applyAlignment="1" quotePrefix="1">
      <alignment horizontal="center"/>
      <protection/>
    </xf>
    <xf numFmtId="0" fontId="0" fillId="34" borderId="18" xfId="58" applyFill="1" applyBorder="1" applyAlignment="1">
      <alignment horizontal="centerContinuous"/>
      <protection/>
    </xf>
    <xf numFmtId="0" fontId="0" fillId="34" borderId="19" xfId="58" applyFont="1" applyFill="1" applyBorder="1" applyAlignment="1">
      <alignment horizontal="center"/>
      <protection/>
    </xf>
    <xf numFmtId="6" fontId="0" fillId="34" borderId="14" xfId="58" applyNumberFormat="1" applyFont="1" applyFill="1" applyBorder="1" applyAlignment="1">
      <alignment horizontal="center"/>
      <protection/>
    </xf>
    <xf numFmtId="0" fontId="0" fillId="0" borderId="15" xfId="58" applyBorder="1" applyAlignment="1">
      <alignment horizontal="center"/>
      <protection/>
    </xf>
    <xf numFmtId="0" fontId="0" fillId="34" borderId="15" xfId="58" applyFill="1" applyBorder="1" applyAlignment="1">
      <alignment horizontal="center"/>
      <protection/>
    </xf>
    <xf numFmtId="1" fontId="0" fillId="0" borderId="15" xfId="58" applyNumberFormat="1" applyBorder="1" applyAlignment="1">
      <alignment horizontal="center"/>
      <protection/>
    </xf>
    <xf numFmtId="5" fontId="1" fillId="34" borderId="15" xfId="44" applyNumberFormat="1" applyFont="1" applyFill="1" applyBorder="1" applyAlignment="1">
      <alignment horizontal="center"/>
    </xf>
    <xf numFmtId="0" fontId="0" fillId="34" borderId="18" xfId="58" applyFill="1" applyBorder="1">
      <alignment/>
      <protection/>
    </xf>
    <xf numFmtId="0" fontId="0" fillId="34" borderId="19" xfId="58" applyFill="1" applyBorder="1" applyAlignment="1">
      <alignment horizontal="center"/>
      <protection/>
    </xf>
    <xf numFmtId="0" fontId="1" fillId="34" borderId="13" xfId="58" applyFont="1" applyFill="1" applyBorder="1">
      <alignment/>
      <protection/>
    </xf>
    <xf numFmtId="0" fontId="0" fillId="34" borderId="10" xfId="58" applyFont="1" applyFill="1" applyBorder="1" applyAlignment="1">
      <alignment horizontal="centerContinuous"/>
      <protection/>
    </xf>
    <xf numFmtId="0" fontId="0" fillId="0" borderId="15" xfId="58" applyFont="1" applyBorder="1" applyAlignment="1">
      <alignment horizontal="center"/>
      <protection/>
    </xf>
    <xf numFmtId="1" fontId="0" fillId="0" borderId="15" xfId="58" applyNumberFormat="1" applyFont="1" applyBorder="1" applyAlignment="1">
      <alignment horizontal="center"/>
      <protection/>
    </xf>
    <xf numFmtId="0" fontId="1" fillId="34" borderId="10" xfId="58" applyFont="1" applyFill="1" applyBorder="1" applyAlignment="1">
      <alignment wrapText="1"/>
      <protection/>
    </xf>
    <xf numFmtId="0" fontId="1" fillId="34" borderId="13" xfId="58" applyFont="1" applyFill="1" applyBorder="1" applyAlignment="1">
      <alignment horizontal="center"/>
      <protection/>
    </xf>
    <xf numFmtId="0" fontId="1" fillId="34" borderId="19" xfId="58" applyFont="1" applyFill="1" applyBorder="1" applyAlignment="1" quotePrefix="1">
      <alignment horizontal="center"/>
      <protection/>
    </xf>
    <xf numFmtId="0" fontId="1" fillId="34" borderId="19" xfId="58" applyFont="1" applyFill="1" applyBorder="1" applyAlignment="1">
      <alignment horizontal="center"/>
      <protection/>
    </xf>
    <xf numFmtId="0" fontId="0" fillId="34" borderId="0" xfId="58" applyFill="1">
      <alignment/>
      <protection/>
    </xf>
    <xf numFmtId="0" fontId="0" fillId="0" borderId="10" xfId="58" applyBorder="1" applyAlignment="1">
      <alignment horizontal="centerContinuous"/>
      <protection/>
    </xf>
    <xf numFmtId="0" fontId="0" fillId="0" borderId="12" xfId="58" applyBorder="1" applyAlignment="1">
      <alignment horizontal="centerContinuous"/>
      <protection/>
    </xf>
    <xf numFmtId="0" fontId="0" fillId="34" borderId="20" xfId="58" applyFill="1" applyBorder="1" applyAlignment="1">
      <alignment horizontal="centerContinuous"/>
      <protection/>
    </xf>
    <xf numFmtId="0" fontId="0" fillId="0" borderId="11" xfId="58" applyBorder="1">
      <alignment/>
      <protection/>
    </xf>
    <xf numFmtId="0" fontId="0" fillId="0" borderId="10" xfId="58" applyFont="1" applyBorder="1">
      <alignment/>
      <protection/>
    </xf>
    <xf numFmtId="0" fontId="0" fillId="34" borderId="20" xfId="58" applyFont="1" applyFill="1" applyBorder="1" applyAlignment="1">
      <alignment horizontal="centerContinuous"/>
      <protection/>
    </xf>
    <xf numFmtId="0" fontId="0" fillId="34" borderId="19" xfId="58" applyFill="1" applyBorder="1">
      <alignment/>
      <protection/>
    </xf>
    <xf numFmtId="0" fontId="0" fillId="34" borderId="21" xfId="58" applyFont="1" applyFill="1" applyBorder="1" applyAlignment="1">
      <alignment horizontal="centerContinuous"/>
      <protection/>
    </xf>
    <xf numFmtId="0" fontId="0" fillId="34" borderId="22" xfId="58" applyFill="1" applyBorder="1" applyAlignment="1">
      <alignment horizontal="centerContinuous"/>
      <protection/>
    </xf>
    <xf numFmtId="37" fontId="3" fillId="34" borderId="21" xfId="57" applyFont="1" applyFill="1" applyBorder="1" applyProtection="1">
      <alignment/>
      <protection/>
    </xf>
    <xf numFmtId="37" fontId="3" fillId="34" borderId="0" xfId="57" applyFont="1" applyFill="1" applyBorder="1" applyProtection="1">
      <alignment/>
      <protection/>
    </xf>
    <xf numFmtId="37" fontId="3" fillId="34" borderId="22" xfId="57" applyFont="1" applyFill="1" applyBorder="1" applyProtection="1">
      <alignment/>
      <protection/>
    </xf>
    <xf numFmtId="0" fontId="1" fillId="34" borderId="23" xfId="58" applyFont="1" applyFill="1" applyBorder="1" applyAlignment="1">
      <alignment horizontal="centerContinuous"/>
      <protection/>
    </xf>
    <xf numFmtId="0" fontId="1" fillId="34" borderId="11" xfId="58" applyFont="1" applyFill="1" applyBorder="1" applyAlignment="1">
      <alignment horizontal="centerContinuous"/>
      <protection/>
    </xf>
    <xf numFmtId="0" fontId="0" fillId="34" borderId="23" xfId="58" applyFont="1" applyFill="1" applyBorder="1" applyAlignment="1">
      <alignment horizontal="centerContinuous"/>
      <protection/>
    </xf>
    <xf numFmtId="0" fontId="0" fillId="34" borderId="22" xfId="58" applyFont="1" applyFill="1" applyBorder="1" applyAlignment="1">
      <alignment horizontal="center"/>
      <protection/>
    </xf>
    <xf numFmtId="0" fontId="0" fillId="34" borderId="16" xfId="58" applyFont="1" applyFill="1" applyBorder="1" applyAlignment="1">
      <alignment horizontal="center"/>
      <protection/>
    </xf>
    <xf numFmtId="0" fontId="0" fillId="34" borderId="23" xfId="58" applyFont="1" applyFill="1" applyBorder="1" applyAlignment="1">
      <alignment horizontal="centerContinuous"/>
      <protection/>
    </xf>
    <xf numFmtId="0" fontId="0" fillId="34" borderId="18" xfId="58" applyFont="1" applyFill="1" applyBorder="1" applyAlignment="1">
      <alignment horizontal="centerContinuous"/>
      <protection/>
    </xf>
    <xf numFmtId="0" fontId="0" fillId="34" borderId="17" xfId="58" applyFont="1" applyFill="1" applyBorder="1" applyAlignment="1">
      <alignment horizontal="centerContinuous"/>
      <protection/>
    </xf>
    <xf numFmtId="0" fontId="0" fillId="34" borderId="16" xfId="58" applyFont="1" applyFill="1" applyBorder="1" applyAlignment="1">
      <alignment horizontal="centerContinuous"/>
      <protection/>
    </xf>
    <xf numFmtId="0" fontId="0" fillId="34" borderId="19" xfId="58" applyFont="1" applyFill="1" applyBorder="1" applyAlignment="1">
      <alignment horizontal="center"/>
      <protection/>
    </xf>
    <xf numFmtId="6" fontId="0" fillId="34" borderId="14" xfId="58" applyNumberFormat="1" applyFont="1" applyFill="1" applyBorder="1" applyAlignment="1">
      <alignment horizontal="center"/>
      <protection/>
    </xf>
    <xf numFmtId="0" fontId="0" fillId="34" borderId="19" xfId="58" applyFont="1" applyFill="1" applyBorder="1" applyAlignment="1" quotePrefix="1">
      <alignment horizontal="center"/>
      <protection/>
    </xf>
    <xf numFmtId="169" fontId="0" fillId="34" borderId="15" xfId="44" applyNumberFormat="1" applyFont="1" applyFill="1" applyBorder="1" applyAlignment="1">
      <alignment horizontal="center"/>
    </xf>
    <xf numFmtId="0" fontId="1" fillId="34" borderId="21" xfId="58" applyFont="1" applyFill="1" applyBorder="1">
      <alignment/>
      <protection/>
    </xf>
    <xf numFmtId="0" fontId="1" fillId="34" borderId="10" xfId="58" applyFont="1" applyFill="1" applyBorder="1" applyAlignment="1">
      <alignment/>
      <protection/>
    </xf>
    <xf numFmtId="0" fontId="0" fillId="0" borderId="20" xfId="58" applyBorder="1">
      <alignment/>
      <protection/>
    </xf>
    <xf numFmtId="0" fontId="3" fillId="0" borderId="0" xfId="0" applyFont="1" applyAlignment="1">
      <alignment/>
    </xf>
    <xf numFmtId="0" fontId="0" fillId="0" borderId="0" xfId="0" applyFill="1" applyAlignment="1">
      <alignment/>
    </xf>
    <xf numFmtId="0" fontId="3" fillId="0" borderId="0" xfId="0" applyFont="1" applyFill="1" applyAlignment="1">
      <alignment horizontal="left"/>
    </xf>
    <xf numFmtId="0" fontId="3" fillId="0" borderId="0" xfId="0" applyFont="1" applyFill="1" applyBorder="1" applyAlignment="1">
      <alignment horizontal="left"/>
    </xf>
    <xf numFmtId="0" fontId="3" fillId="0" borderId="0" xfId="0" applyFont="1" applyBorder="1" applyAlignment="1">
      <alignment horizontal="left"/>
    </xf>
    <xf numFmtId="0" fontId="3" fillId="0" borderId="0" xfId="0" applyFont="1" applyBorder="1" applyAlignment="1">
      <alignment/>
    </xf>
    <xf numFmtId="0" fontId="3" fillId="0" borderId="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3" fillId="34" borderId="11" xfId="0" applyFont="1" applyFill="1" applyBorder="1" applyAlignment="1">
      <alignment/>
    </xf>
    <xf numFmtId="0" fontId="3" fillId="34" borderId="20" xfId="0" applyFont="1" applyFill="1" applyBorder="1" applyAlignment="1">
      <alignment horizontal="centerContinuous"/>
    </xf>
    <xf numFmtId="0" fontId="2" fillId="34" borderId="17" xfId="0" applyFont="1" applyFill="1" applyBorder="1" applyAlignment="1">
      <alignment horizontal="centerContinuous"/>
    </xf>
    <xf numFmtId="0" fontId="2" fillId="0" borderId="10" xfId="0" applyFont="1" applyFill="1" applyBorder="1" applyAlignment="1">
      <alignment horizontal="left"/>
    </xf>
    <xf numFmtId="0" fontId="3" fillId="0" borderId="12" xfId="0" applyFont="1" applyFill="1" applyBorder="1" applyAlignment="1">
      <alignment/>
    </xf>
    <xf numFmtId="0" fontId="0" fillId="0" borderId="10" xfId="0" applyBorder="1" applyAlignment="1">
      <alignment/>
    </xf>
    <xf numFmtId="37" fontId="3" fillId="0" borderId="11" xfId="57" applyFont="1" applyFill="1" applyBorder="1" applyAlignment="1" applyProtection="1">
      <alignment horizontal="left"/>
      <protection/>
    </xf>
    <xf numFmtId="0" fontId="3" fillId="0" borderId="11" xfId="0" applyFont="1" applyFill="1" applyBorder="1" applyAlignment="1">
      <alignment horizontal="left"/>
    </xf>
    <xf numFmtId="37" fontId="2" fillId="0" borderId="11" xfId="57" applyFont="1" applyFill="1" applyBorder="1" applyAlignment="1" applyProtection="1">
      <alignment horizontal="left"/>
      <protection/>
    </xf>
    <xf numFmtId="0" fontId="3" fillId="0" borderId="10" xfId="0" applyFont="1" applyFill="1" applyBorder="1" applyAlignment="1">
      <alignment horizontal="left"/>
    </xf>
    <xf numFmtId="37" fontId="2" fillId="0" borderId="10" xfId="57" applyFont="1" applyFill="1" applyBorder="1" applyAlignment="1" applyProtection="1">
      <alignment horizontal="left"/>
      <protection/>
    </xf>
    <xf numFmtId="37" fontId="2" fillId="34" borderId="10" xfId="57" applyFont="1" applyFill="1" applyBorder="1" applyAlignment="1" applyProtection="1">
      <alignment horizontal="left"/>
      <protection/>
    </xf>
    <xf numFmtId="0" fontId="2" fillId="34" borderId="10" xfId="0" applyFont="1" applyFill="1" applyBorder="1" applyAlignment="1">
      <alignment horizontal="centerContinuous"/>
    </xf>
    <xf numFmtId="0" fontId="3" fillId="34" borderId="11" xfId="0" applyFont="1" applyFill="1" applyBorder="1" applyAlignment="1">
      <alignment horizontal="centerContinuous"/>
    </xf>
    <xf numFmtId="37" fontId="3" fillId="0" borderId="10" xfId="57" applyFont="1" applyFill="1" applyBorder="1" applyAlignment="1" applyProtection="1">
      <alignment horizontal="left"/>
      <protection/>
    </xf>
    <xf numFmtId="0" fontId="2" fillId="0" borderId="11" xfId="0" applyFont="1" applyFill="1" applyBorder="1" applyAlignment="1">
      <alignment/>
    </xf>
    <xf numFmtId="0" fontId="0" fillId="0" borderId="0" xfId="58" applyFont="1">
      <alignment/>
      <protection/>
    </xf>
    <xf numFmtId="0" fontId="0" fillId="0" borderId="11" xfId="0" applyFont="1" applyFill="1" applyBorder="1" applyAlignment="1">
      <alignment/>
    </xf>
    <xf numFmtId="0" fontId="0" fillId="0" borderId="12" xfId="0" applyFont="1" applyFill="1" applyBorder="1" applyAlignment="1">
      <alignment/>
    </xf>
    <xf numFmtId="0" fontId="0" fillId="0" borderId="11" xfId="0" applyBorder="1" applyAlignment="1">
      <alignment/>
    </xf>
    <xf numFmtId="0" fontId="2" fillId="34" borderId="23" xfId="0" applyFont="1" applyFill="1" applyBorder="1" applyAlignment="1">
      <alignment horizontal="centerContinuous"/>
    </xf>
    <xf numFmtId="0" fontId="3" fillId="34" borderId="24" xfId="0" applyFont="1" applyFill="1" applyBorder="1" applyAlignment="1">
      <alignment horizontal="centerContinuous"/>
    </xf>
    <xf numFmtId="0" fontId="3" fillId="34" borderId="18" xfId="0" applyFont="1" applyFill="1" applyBorder="1" applyAlignment="1">
      <alignment horizontal="centerContinuous"/>
    </xf>
    <xf numFmtId="0" fontId="3" fillId="34" borderId="16" xfId="0" applyFont="1" applyFill="1" applyBorder="1" applyAlignment="1">
      <alignment horizontal="centerContinuous"/>
    </xf>
    <xf numFmtId="0" fontId="3" fillId="34" borderId="23" xfId="0" applyFont="1" applyFill="1" applyBorder="1" applyAlignment="1">
      <alignment horizontal="left"/>
    </xf>
    <xf numFmtId="0" fontId="3" fillId="34" borderId="24" xfId="0" applyFont="1" applyFill="1" applyBorder="1" applyAlignment="1">
      <alignment/>
    </xf>
    <xf numFmtId="0" fontId="3" fillId="34" borderId="13" xfId="0" applyFont="1" applyFill="1" applyBorder="1" applyAlignment="1">
      <alignment horizontal="center"/>
    </xf>
    <xf numFmtId="0" fontId="3" fillId="34" borderId="18" xfId="0" applyFont="1" applyFill="1" applyBorder="1" applyAlignment="1">
      <alignment/>
    </xf>
    <xf numFmtId="0" fontId="3" fillId="34" borderId="20" xfId="0" applyFont="1" applyFill="1" applyBorder="1" applyAlignment="1">
      <alignment/>
    </xf>
    <xf numFmtId="0" fontId="3" fillId="34" borderId="16" xfId="0" applyFont="1" applyFill="1" applyBorder="1" applyAlignment="1">
      <alignment/>
    </xf>
    <xf numFmtId="0" fontId="0" fillId="34" borderId="11" xfId="0" applyFont="1" applyFill="1" applyBorder="1" applyAlignment="1">
      <alignment horizontal="left"/>
    </xf>
    <xf numFmtId="0" fontId="0" fillId="34" borderId="11" xfId="0" applyFill="1" applyBorder="1" applyAlignment="1">
      <alignment/>
    </xf>
    <xf numFmtId="0" fontId="2" fillId="34" borderId="24" xfId="0" applyFont="1" applyFill="1" applyBorder="1" applyAlignment="1">
      <alignment horizontal="centerContinuous"/>
    </xf>
    <xf numFmtId="0" fontId="2" fillId="34" borderId="20" xfId="0" applyFont="1" applyFill="1" applyBorder="1" applyAlignment="1">
      <alignment horizontal="centerContinuous"/>
    </xf>
    <xf numFmtId="0" fontId="3" fillId="34" borderId="24" xfId="0" applyFont="1" applyFill="1" applyBorder="1" applyAlignment="1">
      <alignment horizontal="left"/>
    </xf>
    <xf numFmtId="0" fontId="2" fillId="0" borderId="11" xfId="0" applyFont="1" applyFill="1" applyBorder="1" applyAlignment="1">
      <alignment horizontal="left"/>
    </xf>
    <xf numFmtId="37" fontId="2" fillId="34" borderId="11" xfId="57" applyFont="1" applyFill="1" applyBorder="1" applyAlignment="1" applyProtection="1">
      <alignment horizontal="left"/>
      <protection/>
    </xf>
    <xf numFmtId="0" fontId="2" fillId="34" borderId="11" xfId="0" applyFont="1" applyFill="1" applyBorder="1" applyAlignment="1">
      <alignment horizontal="centerContinuous"/>
    </xf>
    <xf numFmtId="0" fontId="0" fillId="34" borderId="10" xfId="0" applyFont="1" applyFill="1" applyBorder="1" applyAlignment="1">
      <alignment horizontal="left"/>
    </xf>
    <xf numFmtId="0" fontId="0" fillId="0" borderId="10" xfId="0" applyBorder="1" applyAlignment="1">
      <alignment horizontal="left"/>
    </xf>
    <xf numFmtId="0" fontId="3" fillId="34" borderId="12" xfId="0" applyFont="1" applyFill="1" applyBorder="1" applyAlignment="1">
      <alignment/>
    </xf>
    <xf numFmtId="0" fontId="0" fillId="34" borderId="0" xfId="58" applyFill="1" applyBorder="1" applyAlignment="1">
      <alignment horizontal="centerContinuous"/>
      <protection/>
    </xf>
    <xf numFmtId="0" fontId="0" fillId="34" borderId="0" xfId="58" applyFont="1" applyFill="1" applyBorder="1" applyAlignment="1">
      <alignment horizontal="centerContinuous"/>
      <protection/>
    </xf>
    <xf numFmtId="0" fontId="0" fillId="0" borderId="0" xfId="58" applyBorder="1">
      <alignment/>
      <protection/>
    </xf>
    <xf numFmtId="0" fontId="5" fillId="34" borderId="11" xfId="58" applyFont="1" applyFill="1" applyBorder="1" applyAlignment="1">
      <alignment horizontal="right"/>
      <protection/>
    </xf>
    <xf numFmtId="0" fontId="5" fillId="0" borderId="0" xfId="58" applyFont="1" applyFill="1" applyBorder="1" applyAlignment="1">
      <alignment horizontal="right"/>
      <protection/>
    </xf>
    <xf numFmtId="0" fontId="0" fillId="34" borderId="10" xfId="58" applyFill="1" applyBorder="1" applyAlignment="1">
      <alignment horizontal="center"/>
      <protection/>
    </xf>
    <xf numFmtId="0" fontId="0" fillId="0" borderId="13" xfId="58" applyBorder="1" applyAlignment="1">
      <alignment horizontal="center"/>
      <protection/>
    </xf>
    <xf numFmtId="0" fontId="1" fillId="34" borderId="10" xfId="58" applyFont="1" applyFill="1" applyBorder="1" applyAlignment="1">
      <alignment horizontal="center"/>
      <protection/>
    </xf>
    <xf numFmtId="6" fontId="0" fillId="34" borderId="19" xfId="58" applyNumberFormat="1" applyFont="1" applyFill="1" applyBorder="1" applyAlignment="1">
      <alignment horizontal="center"/>
      <protection/>
    </xf>
    <xf numFmtId="6" fontId="1" fillId="34" borderId="19" xfId="58" applyNumberFormat="1" applyFont="1" applyFill="1" applyBorder="1" applyAlignment="1">
      <alignment horizontal="center"/>
      <protection/>
    </xf>
    <xf numFmtId="169" fontId="1" fillId="34" borderId="15" xfId="44" applyNumberFormat="1" applyFont="1" applyFill="1" applyBorder="1" applyAlignment="1">
      <alignment horizontal="center"/>
    </xf>
    <xf numFmtId="169" fontId="1" fillId="34" borderId="11" xfId="44" applyNumberFormat="1" applyFont="1" applyFill="1" applyBorder="1" applyAlignment="1">
      <alignment horizontal="center"/>
    </xf>
    <xf numFmtId="0" fontId="0" fillId="34" borderId="13" xfId="58" applyFill="1" applyBorder="1" applyAlignment="1">
      <alignment horizontal="centerContinuous"/>
      <protection/>
    </xf>
    <xf numFmtId="169" fontId="1" fillId="34" borderId="10" xfId="44" applyNumberFormat="1" applyFont="1" applyFill="1" applyBorder="1" applyAlignment="1">
      <alignment horizontal="center"/>
    </xf>
    <xf numFmtId="0" fontId="0" fillId="34" borderId="11" xfId="58" applyFill="1" applyBorder="1" applyAlignment="1">
      <alignment horizontal="center"/>
      <protection/>
    </xf>
    <xf numFmtId="0" fontId="1" fillId="34" borderId="11" xfId="58" applyFont="1" applyFill="1" applyBorder="1" applyAlignment="1">
      <alignment horizontal="center"/>
      <protection/>
    </xf>
    <xf numFmtId="0" fontId="0" fillId="0" borderId="0" xfId="0" applyAlignment="1">
      <alignment vertical="center"/>
    </xf>
    <xf numFmtId="5" fontId="1" fillId="34" borderId="12" xfId="44" applyNumberFormat="1" applyFont="1" applyFill="1" applyBorder="1" applyAlignment="1">
      <alignment horizontal="center"/>
    </xf>
    <xf numFmtId="0" fontId="0" fillId="34" borderId="11" xfId="58" applyFont="1" applyFill="1" applyBorder="1" applyAlignment="1">
      <alignment horizontal="center"/>
      <protection/>
    </xf>
    <xf numFmtId="0" fontId="0" fillId="0" borderId="0" xfId="58" applyFont="1" applyFill="1" applyBorder="1" applyAlignment="1">
      <alignment horizontal="right"/>
      <protection/>
    </xf>
    <xf numFmtId="0" fontId="5" fillId="34" borderId="25" xfId="58" applyFont="1" applyFill="1" applyBorder="1" applyAlignment="1">
      <alignment horizontal="right"/>
      <protection/>
    </xf>
    <xf numFmtId="0" fontId="0" fillId="0" borderId="24" xfId="58" applyFont="1" applyFill="1" applyBorder="1" applyAlignment="1">
      <alignment horizontal="right"/>
      <protection/>
    </xf>
    <xf numFmtId="0" fontId="0" fillId="34" borderId="25" xfId="58" applyFill="1" applyBorder="1">
      <alignment/>
      <protection/>
    </xf>
    <xf numFmtId="0" fontId="0" fillId="34" borderId="12" xfId="0" applyFill="1" applyBorder="1" applyAlignment="1">
      <alignment/>
    </xf>
    <xf numFmtId="0" fontId="0" fillId="34" borderId="13" xfId="58" applyFont="1" applyFill="1" applyBorder="1" applyAlignment="1">
      <alignment horizontal="center"/>
      <protection/>
    </xf>
    <xf numFmtId="0" fontId="0" fillId="0" borderId="0" xfId="58" applyFont="1" applyBorder="1">
      <alignment/>
      <protection/>
    </xf>
    <xf numFmtId="0" fontId="0" fillId="0" borderId="0" xfId="58" applyFont="1">
      <alignment/>
      <protection/>
    </xf>
    <xf numFmtId="0" fontId="0" fillId="0" borderId="17" xfId="0" applyBorder="1" applyAlignment="1">
      <alignment/>
    </xf>
    <xf numFmtId="37" fontId="3" fillId="0" borderId="20" xfId="57" applyFont="1" applyFill="1" applyBorder="1" applyAlignment="1" applyProtection="1">
      <alignment horizontal="left"/>
      <protection/>
    </xf>
    <xf numFmtId="0" fontId="3" fillId="0" borderId="20" xfId="0" applyFont="1" applyFill="1" applyBorder="1" applyAlignment="1">
      <alignment/>
    </xf>
    <xf numFmtId="0" fontId="3" fillId="0" borderId="16" xfId="0" applyFont="1" applyFill="1" applyBorder="1" applyAlignment="1">
      <alignment/>
    </xf>
    <xf numFmtId="37" fontId="2" fillId="0" borderId="17" xfId="57" applyFont="1" applyFill="1" applyBorder="1" applyAlignment="1" applyProtection="1">
      <alignment horizontal="left"/>
      <protection/>
    </xf>
    <xf numFmtId="37" fontId="2" fillId="0" borderId="20" xfId="57" applyFont="1" applyFill="1" applyBorder="1" applyAlignment="1" applyProtection="1">
      <alignment horizontal="left"/>
      <protection/>
    </xf>
    <xf numFmtId="6" fontId="0" fillId="34" borderId="17" xfId="58" applyNumberFormat="1" applyFont="1" applyFill="1" applyBorder="1" applyAlignment="1">
      <alignment horizontal="centerContinuous"/>
      <protection/>
    </xf>
    <xf numFmtId="6" fontId="0" fillId="34" borderId="16" xfId="58" applyNumberFormat="1" applyFont="1" applyFill="1" applyBorder="1" applyAlignment="1">
      <alignment horizontal="centerContinuous"/>
      <protection/>
    </xf>
    <xf numFmtId="5" fontId="1" fillId="34" borderId="11" xfId="44" applyNumberFormat="1" applyFont="1" applyFill="1" applyBorder="1" applyAlignment="1">
      <alignment horizontal="center"/>
    </xf>
    <xf numFmtId="0" fontId="0" fillId="34" borderId="22" xfId="58" applyFont="1" applyFill="1" applyBorder="1" applyAlignment="1">
      <alignment horizontal="centerContinuous"/>
      <protection/>
    </xf>
    <xf numFmtId="0" fontId="1" fillId="34" borderId="10" xfId="0" applyFont="1" applyFill="1" applyBorder="1" applyAlignment="1">
      <alignment/>
    </xf>
    <xf numFmtId="0" fontId="0" fillId="0" borderId="12" xfId="0" applyBorder="1" applyAlignment="1">
      <alignment/>
    </xf>
    <xf numFmtId="0" fontId="0" fillId="34" borderId="13" xfId="58" applyFont="1" applyFill="1" applyBorder="1">
      <alignment/>
      <protection/>
    </xf>
    <xf numFmtId="0" fontId="0" fillId="34" borderId="19" xfId="58" applyFont="1" applyFill="1" applyBorder="1">
      <alignment/>
      <protection/>
    </xf>
    <xf numFmtId="0" fontId="0" fillId="34" borderId="19" xfId="58" applyFont="1" applyFill="1" applyBorder="1" applyAlignment="1" quotePrefix="1">
      <alignment horizontal="center"/>
      <protection/>
    </xf>
    <xf numFmtId="37" fontId="0" fillId="0" borderId="15" xfId="42" applyNumberFormat="1" applyFont="1" applyBorder="1" applyAlignment="1">
      <alignment horizontal="right"/>
    </xf>
    <xf numFmtId="169" fontId="1" fillId="34" borderId="25" xfId="44" applyNumberFormat="1" applyFont="1" applyFill="1" applyBorder="1" applyAlignment="1">
      <alignment horizontal="center"/>
    </xf>
    <xf numFmtId="0" fontId="0" fillId="0" borderId="0" xfId="0" applyAlignment="1">
      <alignment horizontal="center"/>
    </xf>
    <xf numFmtId="0" fontId="0" fillId="0" borderId="20" xfId="0" applyBorder="1" applyAlignment="1">
      <alignment/>
    </xf>
    <xf numFmtId="0" fontId="0" fillId="0" borderId="10" xfId="0" applyFont="1" applyFill="1" applyBorder="1" applyAlignment="1">
      <alignment horizontal="left"/>
    </xf>
    <xf numFmtId="0" fontId="0" fillId="0" borderId="10" xfId="0" applyFill="1" applyBorder="1" applyAlignment="1">
      <alignment/>
    </xf>
    <xf numFmtId="0" fontId="0" fillId="0" borderId="23" xfId="0" applyFont="1" applyFill="1" applyBorder="1" applyAlignment="1">
      <alignment horizontal="left"/>
    </xf>
    <xf numFmtId="0" fontId="0" fillId="0" borderId="24" xfId="0" applyBorder="1" applyAlignment="1">
      <alignment/>
    </xf>
    <xf numFmtId="0" fontId="0" fillId="0" borderId="18" xfId="0" applyBorder="1" applyAlignment="1">
      <alignment/>
    </xf>
    <xf numFmtId="0" fontId="0" fillId="0" borderId="20" xfId="0" applyFont="1" applyFill="1" applyBorder="1" applyAlignment="1">
      <alignment horizontal="left"/>
    </xf>
    <xf numFmtId="0" fontId="0" fillId="0" borderId="16" xfId="0" applyBorder="1" applyAlignment="1">
      <alignment/>
    </xf>
    <xf numFmtId="0" fontId="0" fillId="0" borderId="0" xfId="0" applyBorder="1" applyAlignment="1">
      <alignment/>
    </xf>
    <xf numFmtId="0" fontId="0" fillId="0" borderId="23" xfId="0" applyFill="1" applyBorder="1" applyAlignment="1">
      <alignment/>
    </xf>
    <xf numFmtId="0" fontId="0" fillId="0" borderId="20" xfId="0" applyBorder="1" applyAlignment="1">
      <alignment horizontal="right"/>
    </xf>
    <xf numFmtId="0" fontId="0" fillId="0" borderId="0" xfId="0" applyBorder="1" applyAlignment="1">
      <alignment horizontal="justify" vertical="top" wrapText="1"/>
    </xf>
    <xf numFmtId="0" fontId="1" fillId="0" borderId="0" xfId="0" applyFont="1" applyAlignment="1">
      <alignment vertical="center"/>
    </xf>
    <xf numFmtId="0" fontId="0" fillId="0" borderId="0" xfId="0" applyBorder="1" applyAlignment="1">
      <alignment horizontal="right"/>
    </xf>
    <xf numFmtId="0" fontId="3" fillId="0" borderId="11" xfId="0" applyFont="1" applyFill="1" applyBorder="1" applyAlignment="1">
      <alignment horizontal="center"/>
    </xf>
    <xf numFmtId="0" fontId="0" fillId="34" borderId="16" xfId="58" applyFont="1" applyFill="1" applyBorder="1" applyAlignment="1">
      <alignment horizontal="centerContinuous"/>
      <protection/>
    </xf>
    <xf numFmtId="37" fontId="3" fillId="0" borderId="0" xfId="57" applyFont="1" applyFill="1" applyBorder="1" applyAlignment="1" applyProtection="1">
      <alignment horizontal="left"/>
      <protection/>
    </xf>
    <xf numFmtId="0" fontId="0" fillId="0" borderId="0" xfId="58" applyFill="1" applyBorder="1">
      <alignment/>
      <protection/>
    </xf>
    <xf numFmtId="0" fontId="0" fillId="0" borderId="0" xfId="58" applyFont="1" applyFill="1" applyBorder="1" applyAlignment="1">
      <alignment horizontal="center"/>
      <protection/>
    </xf>
    <xf numFmtId="0" fontId="0" fillId="0" borderId="15" xfId="58" applyBorder="1" applyAlignment="1">
      <alignment horizontal="right"/>
      <protection/>
    </xf>
    <xf numFmtId="49" fontId="0" fillId="34" borderId="12" xfId="58" applyNumberFormat="1" applyFont="1" applyFill="1" applyBorder="1">
      <alignment/>
      <protection/>
    </xf>
    <xf numFmtId="0" fontId="0" fillId="34" borderId="21" xfId="58" applyFont="1" applyFill="1" applyBorder="1" applyAlignment="1">
      <alignment horizontal="center"/>
      <protection/>
    </xf>
    <xf numFmtId="9" fontId="0" fillId="0" borderId="0" xfId="61" applyFill="1" applyBorder="1" applyAlignment="1">
      <alignment/>
    </xf>
    <xf numFmtId="6" fontId="0" fillId="34" borderId="19" xfId="58" applyNumberFormat="1" applyFont="1" applyFill="1" applyBorder="1" applyAlignment="1">
      <alignment horizontal="center"/>
      <protection/>
    </xf>
    <xf numFmtId="49" fontId="0" fillId="0" borderId="0" xfId="58" applyNumberFormat="1" applyFont="1" applyFill="1" applyBorder="1">
      <alignment/>
      <protection/>
    </xf>
    <xf numFmtId="0" fontId="3" fillId="34" borderId="14" xfId="0" applyFont="1" applyFill="1" applyBorder="1" applyAlignment="1">
      <alignment horizontal="center"/>
    </xf>
    <xf numFmtId="3" fontId="0" fillId="0" borderId="15" xfId="58" applyNumberFormat="1" applyBorder="1">
      <alignment/>
      <protection/>
    </xf>
    <xf numFmtId="3" fontId="0" fillId="0" borderId="13" xfId="58" applyNumberFormat="1" applyBorder="1">
      <alignment/>
      <protection/>
    </xf>
    <xf numFmtId="3" fontId="0" fillId="0" borderId="15" xfId="58" applyNumberFormat="1" applyBorder="1" applyAlignment="1">
      <alignment horizontal="center"/>
      <protection/>
    </xf>
    <xf numFmtId="3" fontId="0" fillId="0" borderId="13" xfId="58" applyNumberFormat="1" applyBorder="1" applyAlignment="1">
      <alignment horizontal="center"/>
      <protection/>
    </xf>
    <xf numFmtId="3" fontId="0" fillId="34" borderId="15" xfId="44" applyNumberFormat="1" applyFont="1" applyFill="1" applyBorder="1" applyAlignment="1">
      <alignment horizontal="center"/>
    </xf>
    <xf numFmtId="3" fontId="0" fillId="34" borderId="12" xfId="58" applyNumberFormat="1" applyFont="1" applyFill="1" applyBorder="1">
      <alignment/>
      <protection/>
    </xf>
    <xf numFmtId="3" fontId="0" fillId="34" borderId="11" xfId="58" applyNumberFormat="1" applyFill="1" applyBorder="1">
      <alignment/>
      <protection/>
    </xf>
    <xf numFmtId="3" fontId="0" fillId="34" borderId="25" xfId="58" applyNumberFormat="1" applyFill="1" applyBorder="1">
      <alignment/>
      <protection/>
    </xf>
    <xf numFmtId="4" fontId="0" fillId="0" borderId="15" xfId="58" applyNumberFormat="1" applyBorder="1">
      <alignment/>
      <protection/>
    </xf>
    <xf numFmtId="49" fontId="0" fillId="0" borderId="15" xfId="58" applyNumberFormat="1" applyBorder="1" applyAlignment="1">
      <alignment horizontal="center"/>
      <protection/>
    </xf>
    <xf numFmtId="49" fontId="0" fillId="0" borderId="15" xfId="58" applyNumberFormat="1" applyFont="1" applyBorder="1" applyAlignment="1">
      <alignment horizontal="center"/>
      <protection/>
    </xf>
    <xf numFmtId="4" fontId="0" fillId="0" borderId="13" xfId="58" applyNumberFormat="1" applyBorder="1">
      <alignment/>
      <protection/>
    </xf>
    <xf numFmtId="1" fontId="0" fillId="0" borderId="15" xfId="58" applyNumberFormat="1" applyBorder="1">
      <alignment/>
      <protection/>
    </xf>
    <xf numFmtId="0" fontId="0" fillId="0" borderId="15" xfId="58" applyFont="1" applyBorder="1" applyAlignment="1">
      <alignment horizontal="left"/>
      <protection/>
    </xf>
    <xf numFmtId="9" fontId="0" fillId="0" borderId="15" xfId="61" applyFont="1" applyBorder="1" applyAlignment="1">
      <alignment horizontal="center"/>
    </xf>
    <xf numFmtId="0" fontId="0" fillId="34" borderId="15" xfId="58" applyFont="1" applyFill="1" applyBorder="1" applyAlignment="1">
      <alignment horizontal="centerContinuous"/>
      <protection/>
    </xf>
    <xf numFmtId="14" fontId="0" fillId="0" borderId="15" xfId="58" applyNumberFormat="1" applyBorder="1" applyAlignment="1">
      <alignment horizontal="center"/>
      <protection/>
    </xf>
    <xf numFmtId="0" fontId="0" fillId="0" borderId="15" xfId="0" applyBorder="1" applyAlignment="1">
      <alignment horizontal="center"/>
    </xf>
    <xf numFmtId="0" fontId="0" fillId="0" borderId="0" xfId="0" applyBorder="1" applyAlignment="1">
      <alignment horizontal="center"/>
    </xf>
    <xf numFmtId="0" fontId="1" fillId="0" borderId="0" xfId="0" applyFont="1" applyAlignment="1">
      <alignment horizontal="left" vertical="center"/>
    </xf>
    <xf numFmtId="3" fontId="3" fillId="0" borderId="15" xfId="0" applyNumberFormat="1" applyFont="1" applyFill="1" applyBorder="1" applyAlignment="1">
      <alignment/>
    </xf>
    <xf numFmtId="3" fontId="3" fillId="0" borderId="14" xfId="0" applyNumberFormat="1" applyFont="1" applyFill="1" applyBorder="1" applyAlignment="1">
      <alignment/>
    </xf>
    <xf numFmtId="3" fontId="2" fillId="0" borderId="15" xfId="0" applyNumberFormat="1" applyFont="1" applyFill="1" applyBorder="1" applyAlignment="1">
      <alignment/>
    </xf>
    <xf numFmtId="3" fontId="3" fillId="0" borderId="11" xfId="0" applyNumberFormat="1" applyFont="1" applyFill="1" applyBorder="1" applyAlignment="1">
      <alignment/>
    </xf>
    <xf numFmtId="3" fontId="2" fillId="34" borderId="26" xfId="0" applyNumberFormat="1" applyFont="1" applyFill="1" applyBorder="1" applyAlignment="1">
      <alignment/>
    </xf>
    <xf numFmtId="3" fontId="3" fillId="0" borderId="0" xfId="0" applyNumberFormat="1" applyFont="1" applyFill="1" applyBorder="1" applyAlignment="1">
      <alignment/>
    </xf>
    <xf numFmtId="3" fontId="1" fillId="34" borderId="27" xfId="44" applyNumberFormat="1" applyFont="1" applyFill="1" applyBorder="1" applyAlignment="1">
      <alignment horizontal="right"/>
    </xf>
    <xf numFmtId="0" fontId="0" fillId="34" borderId="17" xfId="58" applyFont="1" applyFill="1" applyBorder="1" applyAlignment="1">
      <alignment horizontal="center"/>
      <protection/>
    </xf>
    <xf numFmtId="5" fontId="1" fillId="34" borderId="10" xfId="44" applyNumberFormat="1" applyFont="1" applyFill="1" applyBorder="1" applyAlignment="1">
      <alignment horizontal="center"/>
    </xf>
    <xf numFmtId="14" fontId="0" fillId="0" borderId="15" xfId="58" applyNumberFormat="1" applyBorder="1">
      <alignment/>
      <protection/>
    </xf>
    <xf numFmtId="5" fontId="1" fillId="34" borderId="28" xfId="44" applyNumberFormat="1" applyFont="1" applyFill="1" applyBorder="1" applyAlignment="1">
      <alignment horizontal="center"/>
    </xf>
    <xf numFmtId="3" fontId="1" fillId="34" borderId="26" xfId="44" applyNumberFormat="1" applyFont="1" applyFill="1" applyBorder="1" applyAlignment="1">
      <alignment horizontal="right"/>
    </xf>
    <xf numFmtId="169" fontId="1" fillId="34" borderId="28" xfId="44" applyNumberFormat="1" applyFont="1" applyFill="1" applyBorder="1" applyAlignment="1">
      <alignment horizontal="center"/>
    </xf>
    <xf numFmtId="169" fontId="1" fillId="34" borderId="29" xfId="44" applyNumberFormat="1" applyFont="1" applyFill="1" applyBorder="1" applyAlignment="1">
      <alignment horizontal="center"/>
    </xf>
    <xf numFmtId="3" fontId="0" fillId="0" borderId="15" xfId="58" applyNumberFormat="1" applyBorder="1" applyAlignment="1">
      <alignment horizontal="right"/>
      <protection/>
    </xf>
    <xf numFmtId="3" fontId="0" fillId="0" borderId="13" xfId="58" applyNumberFormat="1" applyBorder="1" applyAlignment="1">
      <alignment horizontal="right"/>
      <protection/>
    </xf>
    <xf numFmtId="0" fontId="0" fillId="0" borderId="10" xfId="58" applyFont="1" applyBorder="1" applyAlignment="1">
      <alignment horizontal="centerContinuous"/>
      <protection/>
    </xf>
    <xf numFmtId="3" fontId="1" fillId="34" borderId="26" xfId="44" applyNumberFormat="1" applyFont="1" applyFill="1" applyBorder="1" applyAlignment="1" quotePrefix="1">
      <alignment horizontal="right"/>
    </xf>
    <xf numFmtId="3" fontId="1" fillId="34" borderId="26" xfId="58" applyNumberFormat="1" applyFont="1" applyFill="1" applyBorder="1">
      <alignment/>
      <protection/>
    </xf>
    <xf numFmtId="49" fontId="0" fillId="0" borderId="15" xfId="58" applyNumberFormat="1" applyBorder="1">
      <alignment/>
      <protection/>
    </xf>
    <xf numFmtId="1" fontId="0" fillId="0" borderId="15" xfId="58" applyNumberFormat="1" applyBorder="1" applyAlignment="1">
      <alignment horizontal="right"/>
      <protection/>
    </xf>
    <xf numFmtId="9" fontId="0" fillId="0" borderId="15" xfId="61" applyFont="1" applyBorder="1" applyAlignment="1">
      <alignment horizontal="right"/>
    </xf>
    <xf numFmtId="3" fontId="0" fillId="0" borderId="15" xfId="44" applyNumberFormat="1" applyFont="1" applyBorder="1" applyAlignment="1">
      <alignment horizontal="right"/>
    </xf>
    <xf numFmtId="0" fontId="0" fillId="0" borderId="13" xfId="58" applyBorder="1" applyAlignment="1">
      <alignment horizontal="right"/>
      <protection/>
    </xf>
    <xf numFmtId="49" fontId="0" fillId="0" borderId="15" xfId="58" applyNumberFormat="1" applyFont="1" applyBorder="1">
      <alignment/>
      <protection/>
    </xf>
    <xf numFmtId="3" fontId="0" fillId="0" borderId="15" xfId="42" applyNumberFormat="1" applyFont="1" applyBorder="1" applyAlignment="1">
      <alignment horizontal="right"/>
    </xf>
    <xf numFmtId="3" fontId="0" fillId="34" borderId="10" xfId="58" applyNumberFormat="1" applyFill="1" applyBorder="1" applyAlignment="1">
      <alignment horizontal="right"/>
      <protection/>
    </xf>
    <xf numFmtId="49" fontId="0" fillId="0" borderId="12" xfId="42" applyNumberFormat="1" applyFont="1" applyBorder="1" applyAlignment="1">
      <alignment horizontal="center"/>
    </xf>
    <xf numFmtId="37" fontId="0" fillId="0" borderId="15" xfId="58" applyNumberFormat="1" applyFont="1" applyBorder="1" applyAlignment="1">
      <alignment horizontal="center"/>
      <protection/>
    </xf>
    <xf numFmtId="37" fontId="0" fillId="0" borderId="15" xfId="42" applyNumberFormat="1" applyFont="1" applyBorder="1" applyAlignment="1">
      <alignment horizontal="center"/>
    </xf>
    <xf numFmtId="39" fontId="0" fillId="0" borderId="15" xfId="58" applyNumberFormat="1" applyBorder="1" applyAlignment="1">
      <alignment horizontal="center"/>
      <protection/>
    </xf>
    <xf numFmtId="39" fontId="0" fillId="0" borderId="15" xfId="58" applyNumberFormat="1" applyFont="1" applyBorder="1" applyAlignment="1">
      <alignment horizontal="center"/>
      <protection/>
    </xf>
    <xf numFmtId="3" fontId="0" fillId="0" borderId="15" xfId="61" applyNumberFormat="1" applyFont="1" applyBorder="1" applyAlignment="1">
      <alignment/>
    </xf>
    <xf numFmtId="3" fontId="0" fillId="0" borderId="15" xfId="44" applyNumberFormat="1" applyFont="1" applyBorder="1" applyAlignment="1">
      <alignment/>
    </xf>
    <xf numFmtId="3" fontId="0" fillId="0" borderId="15" xfId="58" applyNumberFormat="1" applyFont="1" applyBorder="1" applyAlignment="1">
      <alignment/>
      <protection/>
    </xf>
    <xf numFmtId="3" fontId="0" fillId="0" borderId="13" xfId="58" applyNumberFormat="1" applyFont="1" applyBorder="1" applyAlignment="1">
      <alignment/>
      <protection/>
    </xf>
    <xf numFmtId="3" fontId="1" fillId="34" borderId="28" xfId="44" applyNumberFormat="1" applyFont="1" applyFill="1" applyBorder="1" applyAlignment="1">
      <alignment horizontal="center"/>
    </xf>
    <xf numFmtId="3" fontId="0" fillId="0" borderId="15" xfId="58" applyNumberFormat="1" applyFont="1" applyBorder="1" applyAlignment="1">
      <alignment horizontal="right"/>
      <protection/>
    </xf>
    <xf numFmtId="0" fontId="1" fillId="34" borderId="15" xfId="44" applyNumberFormat="1" applyFont="1" applyFill="1" applyBorder="1" applyAlignment="1">
      <alignment horizontal="right"/>
    </xf>
    <xf numFmtId="3" fontId="1" fillId="34" borderId="15" xfId="44" applyNumberFormat="1" applyFont="1" applyFill="1" applyBorder="1" applyAlignment="1">
      <alignment horizontal="right"/>
    </xf>
    <xf numFmtId="3" fontId="0" fillId="0" borderId="14" xfId="58" applyNumberFormat="1" applyBorder="1" applyAlignment="1">
      <alignment horizontal="center"/>
      <protection/>
    </xf>
    <xf numFmtId="0" fontId="0" fillId="0" borderId="0" xfId="58" applyFill="1" applyBorder="1" applyAlignment="1">
      <alignment horizontal="center"/>
      <protection/>
    </xf>
    <xf numFmtId="169" fontId="1" fillId="0" borderId="0" xfId="44" applyNumberFormat="1" applyFont="1" applyFill="1" applyBorder="1" applyAlignment="1">
      <alignment horizontal="center"/>
    </xf>
    <xf numFmtId="0" fontId="0" fillId="0" borderId="0" xfId="58" applyFill="1">
      <alignment/>
      <protection/>
    </xf>
    <xf numFmtId="169" fontId="1" fillId="34" borderId="11" xfId="44" applyNumberFormat="1" applyFont="1" applyFill="1" applyBorder="1" applyAlignment="1">
      <alignment/>
    </xf>
    <xf numFmtId="169" fontId="1" fillId="34" borderId="12" xfId="44" applyNumberFormat="1" applyFont="1" applyFill="1" applyBorder="1" applyAlignment="1">
      <alignment horizontal="center"/>
    </xf>
    <xf numFmtId="3" fontId="0" fillId="0" borderId="15" xfId="58" applyNumberFormat="1" applyFont="1" applyBorder="1" applyAlignment="1">
      <alignment horizontal="right"/>
      <protection/>
    </xf>
    <xf numFmtId="3" fontId="0" fillId="0" borderId="13" xfId="58" applyNumberFormat="1" applyFont="1" applyBorder="1" applyAlignment="1">
      <alignment horizontal="right"/>
      <protection/>
    </xf>
    <xf numFmtId="3" fontId="1" fillId="34" borderId="12" xfId="44" applyNumberFormat="1" applyFont="1" applyFill="1" applyBorder="1" applyAlignment="1">
      <alignment horizontal="right"/>
    </xf>
    <xf numFmtId="49" fontId="0" fillId="34" borderId="11" xfId="58" applyNumberFormat="1" applyFont="1" applyFill="1" applyBorder="1">
      <alignment/>
      <protection/>
    </xf>
    <xf numFmtId="0" fontId="0" fillId="0" borderId="20" xfId="0" applyBorder="1" applyAlignment="1">
      <alignment horizontal="center"/>
    </xf>
    <xf numFmtId="0" fontId="0" fillId="0" borderId="21" xfId="0" applyFill="1" applyBorder="1" applyAlignment="1">
      <alignment/>
    </xf>
    <xf numFmtId="3" fontId="0" fillId="34" borderId="15" xfId="44" applyNumberFormat="1" applyFont="1" applyFill="1" applyBorder="1" applyAlignment="1">
      <alignment horizontal="right"/>
    </xf>
    <xf numFmtId="0" fontId="7" fillId="0" borderId="11" xfId="0" applyFont="1" applyBorder="1" applyAlignment="1">
      <alignment/>
    </xf>
    <xf numFmtId="0" fontId="8" fillId="0" borderId="20" xfId="0" applyFont="1" applyBorder="1" applyAlignment="1">
      <alignment/>
    </xf>
    <xf numFmtId="0" fontId="8" fillId="0" borderId="11" xfId="0" applyFont="1" applyBorder="1" applyAlignment="1">
      <alignment/>
    </xf>
    <xf numFmtId="0" fontId="9" fillId="0" borderId="10" xfId="0" applyFont="1" applyFill="1" applyBorder="1" applyAlignment="1">
      <alignment/>
    </xf>
    <xf numFmtId="49" fontId="0" fillId="0" borderId="15" xfId="58" applyNumberFormat="1" applyFont="1" applyBorder="1" applyAlignment="1">
      <alignment horizontal="right"/>
      <protection/>
    </xf>
    <xf numFmtId="0" fontId="8" fillId="0" borderId="24" xfId="0" applyFont="1" applyBorder="1" applyAlignment="1" quotePrefix="1">
      <alignment/>
    </xf>
    <xf numFmtId="17" fontId="8" fillId="0" borderId="11" xfId="0" applyNumberFormat="1" applyFont="1" applyBorder="1" applyAlignment="1">
      <alignment/>
    </xf>
    <xf numFmtId="14" fontId="0" fillId="0" borderId="15" xfId="58" applyNumberFormat="1" applyFont="1" applyBorder="1" applyAlignment="1" quotePrefix="1">
      <alignment horizontal="right"/>
      <protection/>
    </xf>
    <xf numFmtId="0" fontId="8" fillId="0" borderId="24" xfId="0" applyFont="1" applyBorder="1" applyAlignment="1">
      <alignment/>
    </xf>
    <xf numFmtId="9" fontId="0" fillId="0" borderId="15" xfId="58" applyNumberFormat="1" applyBorder="1" applyAlignment="1">
      <alignment horizontal="center"/>
      <protection/>
    </xf>
    <xf numFmtId="0" fontId="0" fillId="0" borderId="15" xfId="58" applyFont="1" applyBorder="1" applyAlignment="1" quotePrefix="1">
      <alignment horizontal="right"/>
      <protection/>
    </xf>
    <xf numFmtId="0" fontId="0" fillId="0" borderId="15" xfId="58" applyFont="1" applyBorder="1" applyAlignment="1">
      <alignment horizontal="right"/>
      <protection/>
    </xf>
    <xf numFmtId="0" fontId="0" fillId="0" borderId="17" xfId="0" applyBorder="1" applyAlignment="1">
      <alignment horizontal="center"/>
    </xf>
    <xf numFmtId="0" fontId="3" fillId="34" borderId="20" xfId="0" applyFont="1" applyFill="1" applyBorder="1" applyAlignment="1">
      <alignment horizontal="right"/>
    </xf>
    <xf numFmtId="0" fontId="7" fillId="34" borderId="20" xfId="0" applyFont="1" applyFill="1" applyBorder="1" applyAlignment="1">
      <alignment horizontal="right"/>
    </xf>
    <xf numFmtId="0" fontId="7" fillId="0" borderId="0" xfId="0" applyFont="1" applyAlignment="1">
      <alignment horizontal="right"/>
    </xf>
    <xf numFmtId="0" fontId="7" fillId="0" borderId="0" xfId="0" applyFont="1" applyBorder="1" applyAlignment="1">
      <alignment horizontal="right"/>
    </xf>
    <xf numFmtId="0" fontId="7" fillId="0" borderId="20" xfId="0" applyFont="1" applyBorder="1" applyAlignment="1">
      <alignment horizontal="right"/>
    </xf>
    <xf numFmtId="0" fontId="10" fillId="0" borderId="0" xfId="0" applyFont="1" applyBorder="1" applyAlignment="1">
      <alignment/>
    </xf>
    <xf numFmtId="0" fontId="9" fillId="0" borderId="0" xfId="0" applyFont="1" applyBorder="1" applyAlignment="1">
      <alignment horizontal="right"/>
    </xf>
    <xf numFmtId="0" fontId="9" fillId="0" borderId="0" xfId="0" applyFont="1" applyBorder="1" applyAlignment="1">
      <alignment/>
    </xf>
    <xf numFmtId="0" fontId="7" fillId="0" borderId="0" xfId="0" applyFont="1" applyBorder="1" applyAlignment="1">
      <alignment horizontal="left"/>
    </xf>
    <xf numFmtId="0" fontId="10" fillId="0" borderId="0" xfId="0" applyFont="1" applyAlignment="1">
      <alignment/>
    </xf>
    <xf numFmtId="0" fontId="0" fillId="0" borderId="0" xfId="0" applyAlignment="1">
      <alignment horizontal="right"/>
    </xf>
    <xf numFmtId="0" fontId="0" fillId="0" borderId="15" xfId="0" applyFont="1" applyBorder="1" applyAlignment="1">
      <alignment horizontal="center"/>
    </xf>
    <xf numFmtId="0" fontId="3" fillId="0" borderId="11" xfId="0" applyFont="1" applyBorder="1" applyAlignment="1">
      <alignment/>
    </xf>
    <xf numFmtId="0" fontId="8" fillId="0" borderId="12" xfId="0" applyFont="1" applyBorder="1" applyAlignment="1">
      <alignment horizontal="center"/>
    </xf>
    <xf numFmtId="3" fontId="8" fillId="0" borderId="16" xfId="0" applyNumberFormat="1" applyFont="1" applyBorder="1" applyAlignment="1">
      <alignment horizontal="center"/>
    </xf>
    <xf numFmtId="3" fontId="8" fillId="0" borderId="14" xfId="0" applyNumberFormat="1" applyFont="1" applyBorder="1" applyAlignment="1">
      <alignment horizontal="center"/>
    </xf>
    <xf numFmtId="3" fontId="8" fillId="0" borderId="15" xfId="0" applyNumberFormat="1" applyFont="1" applyBorder="1" applyAlignment="1">
      <alignment horizontal="center"/>
    </xf>
    <xf numFmtId="3" fontId="8" fillId="0" borderId="12" xfId="0" applyNumberFormat="1" applyFont="1" applyBorder="1" applyAlignment="1">
      <alignment horizontal="center"/>
    </xf>
    <xf numFmtId="3" fontId="0" fillId="0" borderId="20" xfId="0" applyNumberFormat="1" applyFont="1" applyBorder="1" applyAlignment="1">
      <alignment horizontal="center"/>
    </xf>
    <xf numFmtId="0" fontId="0" fillId="0" borderId="14" xfId="0" applyFont="1" applyBorder="1" applyAlignment="1">
      <alignment horizontal="center"/>
    </xf>
    <xf numFmtId="49" fontId="3" fillId="0" borderId="16" xfId="0" applyNumberFormat="1" applyFont="1" applyBorder="1" applyAlignment="1">
      <alignment horizontal="center"/>
    </xf>
    <xf numFmtId="49" fontId="3" fillId="0" borderId="15" xfId="0" applyNumberFormat="1" applyFont="1" applyBorder="1" applyAlignment="1">
      <alignment horizontal="center"/>
    </xf>
    <xf numFmtId="0" fontId="0" fillId="0" borderId="12" xfId="0" applyFont="1" applyBorder="1" applyAlignment="1">
      <alignment horizontal="center"/>
    </xf>
    <xf numFmtId="3" fontId="0" fillId="0" borderId="16" xfId="0" applyNumberFormat="1" applyFont="1" applyBorder="1" applyAlignment="1">
      <alignment horizontal="center"/>
    </xf>
    <xf numFmtId="3" fontId="0" fillId="0" borderId="15" xfId="0" applyNumberFormat="1" applyFont="1" applyBorder="1" applyAlignment="1">
      <alignment horizontal="center"/>
    </xf>
    <xf numFmtId="3" fontId="0" fillId="0" borderId="14" xfId="0" applyNumberFormat="1" applyFont="1" applyBorder="1" applyAlignment="1">
      <alignment horizontal="center"/>
    </xf>
    <xf numFmtId="0" fontId="3" fillId="0" borderId="12" xfId="0" applyFont="1" applyBorder="1" applyAlignment="1">
      <alignment/>
    </xf>
    <xf numFmtId="38" fontId="0" fillId="0" borderId="15" xfId="0" applyNumberFormat="1" applyFont="1" applyBorder="1" applyAlignment="1">
      <alignment/>
    </xf>
    <xf numFmtId="38" fontId="1" fillId="0" borderId="15" xfId="0" applyNumberFormat="1" applyFont="1" applyBorder="1" applyAlignment="1">
      <alignment/>
    </xf>
    <xf numFmtId="38" fontId="1" fillId="0" borderId="11" xfId="0" applyNumberFormat="1" applyFont="1" applyBorder="1" applyAlignment="1">
      <alignment/>
    </xf>
    <xf numFmtId="38" fontId="1" fillId="0" borderId="12" xfId="0" applyNumberFormat="1" applyFont="1" applyBorder="1" applyAlignment="1">
      <alignment/>
    </xf>
    <xf numFmtId="0" fontId="0" fillId="0" borderId="13" xfId="0" applyFont="1" applyBorder="1" applyAlignment="1">
      <alignment horizontal="center"/>
    </xf>
    <xf numFmtId="0" fontId="2" fillId="0" borderId="24" xfId="0" applyFont="1" applyBorder="1" applyAlignment="1">
      <alignment/>
    </xf>
    <xf numFmtId="38" fontId="0" fillId="0" borderId="19" xfId="0" applyNumberFormat="1" applyFont="1" applyBorder="1" applyAlignment="1">
      <alignment/>
    </xf>
    <xf numFmtId="38" fontId="0" fillId="0" borderId="18" xfId="0" applyNumberFormat="1" applyFont="1" applyBorder="1" applyAlignment="1">
      <alignment/>
    </xf>
    <xf numFmtId="38" fontId="0" fillId="0" borderId="13" xfId="0" applyNumberFormat="1" applyFont="1" applyBorder="1" applyAlignment="1">
      <alignment/>
    </xf>
    <xf numFmtId="38" fontId="0" fillId="0" borderId="24" xfId="0" applyNumberFormat="1" applyFont="1" applyBorder="1" applyAlignment="1">
      <alignment/>
    </xf>
    <xf numFmtId="38" fontId="1" fillId="0" borderId="23" xfId="0" applyNumberFormat="1" applyFont="1" applyBorder="1" applyAlignment="1">
      <alignment/>
    </xf>
    <xf numFmtId="0" fontId="0" fillId="0" borderId="19" xfId="0" applyFont="1" applyBorder="1" applyAlignment="1">
      <alignment horizontal="center"/>
    </xf>
    <xf numFmtId="38" fontId="0" fillId="0" borderId="22" xfId="0" applyNumberFormat="1" applyFont="1" applyBorder="1" applyAlignment="1">
      <alignment/>
    </xf>
    <xf numFmtId="0" fontId="3" fillId="0" borderId="20" xfId="0" applyFont="1" applyBorder="1" applyAlignment="1">
      <alignment/>
    </xf>
    <xf numFmtId="0" fontId="3" fillId="0" borderId="16" xfId="0" applyFont="1" applyBorder="1" applyAlignment="1">
      <alignment/>
    </xf>
    <xf numFmtId="38" fontId="0" fillId="0" borderId="0" xfId="0" applyNumberFormat="1" applyFont="1" applyBorder="1" applyAlignment="1">
      <alignment/>
    </xf>
    <xf numFmtId="38" fontId="0" fillId="0" borderId="14" xfId="0" applyNumberFormat="1" applyFont="1" applyBorder="1" applyAlignment="1">
      <alignment/>
    </xf>
    <xf numFmtId="38" fontId="0" fillId="0" borderId="20" xfId="0" applyNumberFormat="1" applyFont="1" applyBorder="1" applyAlignment="1">
      <alignment/>
    </xf>
    <xf numFmtId="38" fontId="1" fillId="0" borderId="20" xfId="0" applyNumberFormat="1" applyFont="1" applyBorder="1" applyAlignment="1">
      <alignment/>
    </xf>
    <xf numFmtId="38" fontId="0" fillId="0" borderId="12" xfId="0" applyNumberFormat="1" applyFont="1" applyBorder="1" applyAlignment="1">
      <alignment/>
    </xf>
    <xf numFmtId="38" fontId="0" fillId="0" borderId="11" xfId="0" applyNumberFormat="1" applyFont="1" applyBorder="1" applyAlignment="1">
      <alignment/>
    </xf>
    <xf numFmtId="0" fontId="2" fillId="0" borderId="0" xfId="0" applyFont="1" applyBorder="1" applyAlignment="1">
      <alignment/>
    </xf>
    <xf numFmtId="0" fontId="3" fillId="0" borderId="12" xfId="0" applyFont="1" applyBorder="1" applyAlignment="1">
      <alignment horizontal="right"/>
    </xf>
    <xf numFmtId="0" fontId="3" fillId="0" borderId="17" xfId="0" applyFont="1" applyBorder="1" applyAlignment="1">
      <alignment/>
    </xf>
    <xf numFmtId="0" fontId="3" fillId="0" borderId="10" xfId="0" applyFont="1" applyBorder="1" applyAlignment="1">
      <alignment/>
    </xf>
    <xf numFmtId="0" fontId="12" fillId="0" borderId="30" xfId="0" applyFont="1" applyBorder="1" applyAlignment="1">
      <alignment/>
    </xf>
    <xf numFmtId="0" fontId="3" fillId="0" borderId="31" xfId="0" applyFont="1" applyBorder="1" applyAlignment="1">
      <alignment/>
    </xf>
    <xf numFmtId="38" fontId="1" fillId="0" borderId="32" xfId="0" applyNumberFormat="1" applyFont="1" applyBorder="1" applyAlignment="1">
      <alignment/>
    </xf>
    <xf numFmtId="38" fontId="1" fillId="0" borderId="33" xfId="0" applyNumberFormat="1" applyFont="1" applyBorder="1" applyAlignment="1">
      <alignment/>
    </xf>
    <xf numFmtId="38" fontId="1" fillId="0" borderId="34" xfId="0" applyNumberFormat="1" applyFont="1" applyBorder="1" applyAlignment="1">
      <alignment/>
    </xf>
    <xf numFmtId="0" fontId="0" fillId="0" borderId="33" xfId="0" applyFont="1" applyBorder="1" applyAlignment="1">
      <alignment horizontal="center"/>
    </xf>
    <xf numFmtId="0" fontId="3" fillId="0" borderId="22" xfId="0" applyFont="1" applyBorder="1" applyAlignment="1">
      <alignment/>
    </xf>
    <xf numFmtId="38" fontId="1" fillId="0" borderId="0" xfId="0" applyNumberFormat="1" applyFont="1" applyBorder="1" applyAlignment="1">
      <alignment/>
    </xf>
    <xf numFmtId="38" fontId="0" fillId="0" borderId="16" xfId="0" applyNumberFormat="1" applyFont="1" applyBorder="1" applyAlignment="1">
      <alignment/>
    </xf>
    <xf numFmtId="0" fontId="12" fillId="0" borderId="35" xfId="0" applyFont="1" applyBorder="1" applyAlignment="1">
      <alignment/>
    </xf>
    <xf numFmtId="0" fontId="3" fillId="0" borderId="34" xfId="0" applyFont="1" applyBorder="1" applyAlignment="1">
      <alignment/>
    </xf>
    <xf numFmtId="38" fontId="1" fillId="0" borderId="31" xfId="0" applyNumberFormat="1" applyFont="1" applyBorder="1" applyAlignment="1">
      <alignment/>
    </xf>
    <xf numFmtId="0" fontId="3" fillId="0" borderId="18" xfId="0" applyFont="1" applyBorder="1" applyAlignment="1">
      <alignment/>
    </xf>
    <xf numFmtId="38" fontId="1" fillId="0" borderId="24" xfId="0" applyNumberFormat="1" applyFont="1" applyBorder="1" applyAlignment="1">
      <alignment/>
    </xf>
    <xf numFmtId="0" fontId="3" fillId="0" borderId="12" xfId="0" applyFont="1" applyBorder="1" applyAlignment="1" quotePrefix="1">
      <alignment/>
    </xf>
    <xf numFmtId="0" fontId="2" fillId="0" borderId="35" xfId="0" applyFont="1" applyBorder="1" applyAlignment="1">
      <alignment/>
    </xf>
    <xf numFmtId="0" fontId="0" fillId="0" borderId="34" xfId="0" applyFont="1" applyBorder="1" applyAlignment="1">
      <alignment/>
    </xf>
    <xf numFmtId="0" fontId="12" fillId="0" borderId="20" xfId="0" applyFont="1" applyBorder="1" applyAlignment="1">
      <alignment/>
    </xf>
    <xf numFmtId="0" fontId="0" fillId="0" borderId="16" xfId="0" applyFont="1" applyBorder="1" applyAlignment="1">
      <alignment/>
    </xf>
    <xf numFmtId="38" fontId="1" fillId="0" borderId="16" xfId="0" applyNumberFormat="1" applyFont="1" applyBorder="1" applyAlignment="1">
      <alignment/>
    </xf>
    <xf numFmtId="38" fontId="1" fillId="0" borderId="14" xfId="0" applyNumberFormat="1" applyFont="1" applyBorder="1" applyAlignment="1">
      <alignment/>
    </xf>
    <xf numFmtId="0" fontId="3" fillId="0" borderId="32" xfId="0" applyFont="1" applyBorder="1" applyAlignment="1">
      <alignment/>
    </xf>
    <xf numFmtId="0" fontId="3" fillId="0" borderId="22" xfId="0" applyFont="1" applyBorder="1" applyAlignment="1" quotePrefix="1">
      <alignment/>
    </xf>
    <xf numFmtId="38" fontId="1" fillId="0" borderId="36" xfId="0" applyNumberFormat="1" applyFont="1" applyBorder="1" applyAlignment="1">
      <alignment/>
    </xf>
    <xf numFmtId="0" fontId="3" fillId="0" borderId="16" xfId="0" applyFont="1" applyBorder="1" applyAlignment="1" quotePrefix="1">
      <alignment/>
    </xf>
    <xf numFmtId="38" fontId="0" fillId="0" borderId="33" xfId="0" applyNumberFormat="1" applyFont="1" applyBorder="1" applyAlignment="1">
      <alignment/>
    </xf>
    <xf numFmtId="38" fontId="1" fillId="0" borderId="32" xfId="0" applyNumberFormat="1" applyFont="1" applyFill="1" applyBorder="1" applyAlignment="1">
      <alignment/>
    </xf>
    <xf numFmtId="0" fontId="12" fillId="0" borderId="0" xfId="0" applyFont="1" applyBorder="1" applyAlignment="1">
      <alignment/>
    </xf>
    <xf numFmtId="0" fontId="0" fillId="0" borderId="17" xfId="0" applyFont="1" applyBorder="1" applyAlignment="1">
      <alignment horizontal="center"/>
    </xf>
    <xf numFmtId="38" fontId="13" fillId="0" borderId="16" xfId="0" applyNumberFormat="1" applyFont="1" applyBorder="1" applyAlignment="1">
      <alignment/>
    </xf>
    <xf numFmtId="0" fontId="13" fillId="0" borderId="16" xfId="0" applyFont="1" applyBorder="1" applyAlignment="1">
      <alignment/>
    </xf>
    <xf numFmtId="38" fontId="1" fillId="0" borderId="19" xfId="0" applyNumberFormat="1" applyFont="1" applyBorder="1" applyAlignment="1">
      <alignment/>
    </xf>
    <xf numFmtId="0" fontId="14" fillId="0" borderId="10" xfId="0" applyFont="1" applyBorder="1" applyAlignment="1">
      <alignment horizontal="right"/>
    </xf>
    <xf numFmtId="10" fontId="14" fillId="0" borderId="11" xfId="0" applyNumberFormat="1" applyFont="1" applyBorder="1" applyAlignment="1">
      <alignment horizontal="center"/>
    </xf>
    <xf numFmtId="0" fontId="10" fillId="0" borderId="0" xfId="58" applyFont="1">
      <alignment/>
      <protection/>
    </xf>
    <xf numFmtId="0" fontId="2" fillId="34" borderId="10" xfId="0" applyFont="1" applyFill="1" applyBorder="1" applyAlignment="1">
      <alignment/>
    </xf>
    <xf numFmtId="0" fontId="0" fillId="34" borderId="24" xfId="0" applyFill="1" applyBorder="1" applyAlignment="1">
      <alignment/>
    </xf>
    <xf numFmtId="0" fontId="1" fillId="34" borderId="18" xfId="0" applyFont="1" applyFill="1" applyBorder="1" applyAlignment="1">
      <alignment horizontal="centerContinuous"/>
    </xf>
    <xf numFmtId="0" fontId="0" fillId="34" borderId="23" xfId="0" applyFill="1" applyBorder="1" applyAlignment="1">
      <alignment/>
    </xf>
    <xf numFmtId="0" fontId="1" fillId="34" borderId="37" xfId="0" applyFont="1" applyFill="1" applyBorder="1" applyAlignment="1">
      <alignment horizontal="centerContinuous"/>
    </xf>
    <xf numFmtId="0" fontId="1" fillId="34" borderId="38" xfId="0" applyFont="1" applyFill="1" applyBorder="1" applyAlignment="1">
      <alignment horizontal="centerContinuous"/>
    </xf>
    <xf numFmtId="0" fontId="1" fillId="34" borderId="39" xfId="0" applyFont="1" applyFill="1" applyBorder="1" applyAlignment="1">
      <alignment horizontal="centerContinuous"/>
    </xf>
    <xf numFmtId="0" fontId="0" fillId="34" borderId="37" xfId="0" applyFont="1" applyFill="1" applyBorder="1" applyAlignment="1">
      <alignment horizontal="centerContinuous"/>
    </xf>
    <xf numFmtId="0" fontId="0" fillId="34" borderId="38" xfId="0" applyFont="1" applyFill="1" applyBorder="1" applyAlignment="1">
      <alignment horizontal="centerContinuous"/>
    </xf>
    <xf numFmtId="0" fontId="0" fillId="34" borderId="39" xfId="0" applyFont="1" applyFill="1" applyBorder="1" applyAlignment="1">
      <alignment horizontal="centerContinuous"/>
    </xf>
    <xf numFmtId="0" fontId="0" fillId="34" borderId="39" xfId="0" applyFill="1" applyBorder="1" applyAlignment="1">
      <alignment horizontal="centerContinuous"/>
    </xf>
    <xf numFmtId="0" fontId="0" fillId="34" borderId="21" xfId="0" applyFill="1" applyBorder="1" applyAlignment="1">
      <alignment/>
    </xf>
    <xf numFmtId="0" fontId="0" fillId="34" borderId="40" xfId="0" applyFont="1" applyFill="1" applyBorder="1" applyAlignment="1">
      <alignment horizontal="center"/>
    </xf>
    <xf numFmtId="0" fontId="0" fillId="34" borderId="19" xfId="0" applyFont="1" applyFill="1" applyBorder="1" applyAlignment="1">
      <alignment horizontal="center"/>
    </xf>
    <xf numFmtId="0" fontId="0" fillId="34" borderId="41" xfId="0" applyFont="1" applyFill="1" applyBorder="1" applyAlignment="1">
      <alignment horizontal="center"/>
    </xf>
    <xf numFmtId="0" fontId="0" fillId="34" borderId="17" xfId="0" applyFont="1" applyFill="1" applyBorder="1" applyAlignment="1">
      <alignment horizontal="center"/>
    </xf>
    <xf numFmtId="0" fontId="0" fillId="34" borderId="42" xfId="0" applyFont="1" applyFill="1" applyBorder="1" applyAlignment="1">
      <alignment horizontal="center"/>
    </xf>
    <xf numFmtId="0" fontId="1" fillId="34" borderId="14" xfId="0" applyFont="1" applyFill="1" applyBorder="1" applyAlignment="1">
      <alignment horizontal="center"/>
    </xf>
    <xf numFmtId="0" fontId="0" fillId="34" borderId="14" xfId="0" applyFont="1" applyFill="1" applyBorder="1" applyAlignment="1">
      <alignment horizontal="center"/>
    </xf>
    <xf numFmtId="0" fontId="1" fillId="34" borderId="14" xfId="0" applyFont="1" applyFill="1" applyBorder="1" applyAlignment="1" quotePrefix="1">
      <alignment horizontal="center"/>
    </xf>
    <xf numFmtId="6" fontId="0" fillId="34" borderId="43" xfId="0" applyNumberFormat="1" applyFont="1" applyFill="1" applyBorder="1" applyAlignment="1" quotePrefix="1">
      <alignment horizontal="center"/>
    </xf>
    <xf numFmtId="0" fontId="0" fillId="0" borderId="28" xfId="0" applyBorder="1" applyAlignment="1">
      <alignment/>
    </xf>
    <xf numFmtId="0" fontId="0" fillId="0" borderId="15" xfId="0" applyBorder="1" applyAlignment="1">
      <alignment/>
    </xf>
    <xf numFmtId="0" fontId="0" fillId="34" borderId="28" xfId="0" applyFill="1" applyBorder="1" applyAlignment="1">
      <alignment/>
    </xf>
    <xf numFmtId="169" fontId="0" fillId="34" borderId="44" xfId="44" applyNumberFormat="1" applyFill="1" applyBorder="1" applyAlignment="1">
      <alignment/>
    </xf>
    <xf numFmtId="0" fontId="0" fillId="34" borderId="44" xfId="0" applyFill="1" applyBorder="1" applyAlignment="1">
      <alignment/>
    </xf>
    <xf numFmtId="0" fontId="0" fillId="34" borderId="18" xfId="0" applyFill="1" applyBorder="1" applyAlignment="1">
      <alignment/>
    </xf>
    <xf numFmtId="0" fontId="0" fillId="34" borderId="23" xfId="0" applyFont="1" applyFill="1" applyBorder="1" applyAlignment="1">
      <alignment horizontal="centerContinuous"/>
    </xf>
    <xf numFmtId="0" fontId="0" fillId="34" borderId="21" xfId="0" applyFont="1" applyFill="1" applyBorder="1" applyAlignment="1">
      <alignment horizontal="center"/>
    </xf>
    <xf numFmtId="0" fontId="0" fillId="34" borderId="45" xfId="0" applyFont="1" applyFill="1" applyBorder="1" applyAlignment="1">
      <alignment horizontal="center"/>
    </xf>
    <xf numFmtId="0" fontId="0" fillId="34" borderId="13" xfId="0" applyFont="1" applyFill="1" applyBorder="1" applyAlignment="1">
      <alignment horizontal="center"/>
    </xf>
    <xf numFmtId="0" fontId="0" fillId="34" borderId="46" xfId="0" applyFill="1" applyBorder="1" applyAlignment="1">
      <alignment horizontal="center"/>
    </xf>
    <xf numFmtId="0" fontId="0" fillId="34" borderId="41" xfId="0" applyFill="1" applyBorder="1" applyAlignment="1">
      <alignment horizontal="center"/>
    </xf>
    <xf numFmtId="6" fontId="0" fillId="34" borderId="43" xfId="0" applyNumberFormat="1" applyFill="1" applyBorder="1" applyAlignment="1" quotePrefix="1">
      <alignment horizontal="center"/>
    </xf>
    <xf numFmtId="42" fontId="0" fillId="0" borderId="47" xfId="0" applyNumberFormat="1" applyBorder="1" applyAlignment="1">
      <alignment/>
    </xf>
    <xf numFmtId="41" fontId="0" fillId="0" borderId="15" xfId="0" applyNumberFormat="1" applyBorder="1" applyAlignment="1">
      <alignment/>
    </xf>
    <xf numFmtId="42" fontId="0" fillId="34" borderId="47" xfId="0" applyNumberFormat="1" applyFill="1" applyBorder="1" applyAlignment="1">
      <alignment/>
    </xf>
    <xf numFmtId="0" fontId="6" fillId="0" borderId="0" xfId="0" applyFont="1" applyAlignment="1">
      <alignment horizontal="right"/>
    </xf>
    <xf numFmtId="0" fontId="6" fillId="34" borderId="17" xfId="0" applyFont="1" applyFill="1" applyBorder="1" applyAlignment="1">
      <alignment horizontal="center"/>
    </xf>
    <xf numFmtId="0" fontId="6" fillId="34" borderId="20" xfId="0" applyFont="1" applyFill="1" applyBorder="1" applyAlignment="1">
      <alignment horizontal="center"/>
    </xf>
    <xf numFmtId="0" fontId="6" fillId="34" borderId="16" xfId="0" applyFont="1" applyFill="1" applyBorder="1" applyAlignment="1">
      <alignment horizontal="center"/>
    </xf>
    <xf numFmtId="0" fontId="6" fillId="34" borderId="23" xfId="0" applyFont="1" applyFill="1" applyBorder="1" applyAlignment="1">
      <alignment horizontal="center"/>
    </xf>
    <xf numFmtId="0" fontId="6" fillId="34" borderId="24" xfId="0" applyFont="1" applyFill="1" applyBorder="1" applyAlignment="1">
      <alignment horizontal="center"/>
    </xf>
    <xf numFmtId="0" fontId="6" fillId="34" borderId="18" xfId="0" applyFont="1" applyFill="1" applyBorder="1" applyAlignment="1">
      <alignment horizontal="center"/>
    </xf>
    <xf numFmtId="0" fontId="0"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23" xfId="0" applyBorder="1" applyAlignment="1">
      <alignment horizontal="justify" vertical="top" wrapText="1"/>
    </xf>
    <xf numFmtId="0" fontId="0" fillId="0" borderId="24" xfId="0" applyBorder="1" applyAlignment="1">
      <alignment horizontal="justify" vertical="top" wrapText="1"/>
    </xf>
    <xf numFmtId="0" fontId="0" fillId="0" borderId="18" xfId="0" applyBorder="1" applyAlignment="1">
      <alignment horizontal="justify" vertical="top" wrapText="1"/>
    </xf>
    <xf numFmtId="0" fontId="0" fillId="0" borderId="21" xfId="0" applyBorder="1" applyAlignment="1">
      <alignment horizontal="justify" vertical="top" wrapText="1"/>
    </xf>
    <xf numFmtId="0" fontId="0" fillId="0" borderId="0" xfId="0" applyBorder="1" applyAlignment="1">
      <alignment horizontal="justify" vertical="top" wrapText="1"/>
    </xf>
    <xf numFmtId="0" fontId="0" fillId="0" borderId="22" xfId="0" applyBorder="1" applyAlignment="1">
      <alignment horizontal="justify" vertical="top" wrapText="1"/>
    </xf>
    <xf numFmtId="0" fontId="0" fillId="0" borderId="11" xfId="0" applyBorder="1" applyAlignment="1">
      <alignment horizontal="center"/>
    </xf>
    <xf numFmtId="185" fontId="11" fillId="0" borderId="20" xfId="0" applyNumberFormat="1" applyFont="1" applyBorder="1" applyAlignment="1">
      <alignment horizontal="center"/>
    </xf>
    <xf numFmtId="185" fontId="8" fillId="0" borderId="11" xfId="0" applyNumberFormat="1" applyFont="1" applyBorder="1" applyAlignment="1">
      <alignment horizontal="center"/>
    </xf>
    <xf numFmtId="0" fontId="0" fillId="34" borderId="11" xfId="58" applyFont="1" applyFill="1" applyBorder="1" applyAlignment="1">
      <alignment horizontal="center"/>
      <protection/>
    </xf>
    <xf numFmtId="1" fontId="0" fillId="0" borderId="10" xfId="58" applyNumberFormat="1" applyFont="1" applyBorder="1" applyAlignment="1">
      <alignment horizontal="center"/>
      <protection/>
    </xf>
    <xf numFmtId="1" fontId="0" fillId="0" borderId="12" xfId="58" applyNumberFormat="1" applyFont="1" applyBorder="1" applyAlignment="1">
      <alignment horizontal="center"/>
      <protection/>
    </xf>
    <xf numFmtId="5" fontId="1" fillId="34" borderId="10" xfId="44" applyNumberFormat="1" applyFont="1" applyFill="1" applyBorder="1" applyAlignment="1">
      <alignment horizontal="center"/>
    </xf>
    <xf numFmtId="5" fontId="1" fillId="34" borderId="12" xfId="44" applyNumberFormat="1" applyFont="1" applyFill="1" applyBorder="1" applyAlignment="1">
      <alignment horizontal="center"/>
    </xf>
    <xf numFmtId="0" fontId="0" fillId="0" borderId="10" xfId="58" applyFont="1" applyBorder="1" applyAlignment="1">
      <alignment horizontal="left"/>
      <protection/>
    </xf>
    <xf numFmtId="0" fontId="0" fillId="0" borderId="11" xfId="58" applyBorder="1" applyAlignment="1">
      <alignment horizontal="left"/>
      <protection/>
    </xf>
    <xf numFmtId="0" fontId="0" fillId="0" borderId="12" xfId="58" applyBorder="1" applyAlignment="1">
      <alignment horizontal="left"/>
      <protection/>
    </xf>
    <xf numFmtId="3" fontId="0" fillId="0" borderId="10" xfId="58" applyNumberFormat="1" applyBorder="1" applyAlignment="1">
      <alignment horizontal="right"/>
      <protection/>
    </xf>
    <xf numFmtId="3" fontId="0" fillId="0" borderId="12" xfId="58" applyNumberFormat="1" applyBorder="1" applyAlignment="1">
      <alignment horizontal="right"/>
      <protection/>
    </xf>
    <xf numFmtId="0" fontId="0" fillId="0" borderId="10" xfId="58" applyBorder="1" applyAlignment="1">
      <alignment horizontal="left"/>
      <protection/>
    </xf>
    <xf numFmtId="0" fontId="1" fillId="34" borderId="10" xfId="58" applyFont="1" applyFill="1" applyBorder="1" applyAlignment="1">
      <alignment horizontal="center"/>
      <protection/>
    </xf>
    <xf numFmtId="0" fontId="1" fillId="34" borderId="11" xfId="58" applyFont="1" applyFill="1" applyBorder="1" applyAlignment="1">
      <alignment horizontal="center"/>
      <protection/>
    </xf>
    <xf numFmtId="0" fontId="1" fillId="34" borderId="12" xfId="58" applyFont="1" applyFill="1" applyBorder="1" applyAlignment="1">
      <alignment horizontal="center"/>
      <protection/>
    </xf>
    <xf numFmtId="3" fontId="1" fillId="34" borderId="48" xfId="58" applyNumberFormat="1" applyFont="1" applyFill="1" applyBorder="1" applyAlignment="1">
      <alignment horizontal="right"/>
      <protection/>
    </xf>
    <xf numFmtId="3" fontId="1" fillId="34" borderId="27" xfId="58" applyNumberFormat="1" applyFont="1" applyFill="1" applyBorder="1" applyAlignment="1">
      <alignment horizontal="right"/>
      <protection/>
    </xf>
    <xf numFmtId="3" fontId="0" fillId="0" borderId="35" xfId="58" applyNumberFormat="1" applyBorder="1" applyAlignment="1">
      <alignment horizontal="right"/>
      <protection/>
    </xf>
    <xf numFmtId="3" fontId="0" fillId="0" borderId="34" xfId="58" applyNumberFormat="1" applyBorder="1" applyAlignment="1">
      <alignment horizontal="right"/>
      <protection/>
    </xf>
    <xf numFmtId="0" fontId="0" fillId="34" borderId="21" xfId="58" applyFont="1" applyFill="1" applyBorder="1" applyAlignment="1">
      <alignment horizontal="center"/>
      <protection/>
    </xf>
    <xf numFmtId="0" fontId="0" fillId="34" borderId="22" xfId="58" applyFont="1" applyFill="1" applyBorder="1" applyAlignment="1">
      <alignment horizontal="center"/>
      <protection/>
    </xf>
    <xf numFmtId="0" fontId="0" fillId="34" borderId="17" xfId="58" applyFont="1" applyFill="1" applyBorder="1" applyAlignment="1">
      <alignment horizontal="center"/>
      <protection/>
    </xf>
    <xf numFmtId="0" fontId="0" fillId="34" borderId="20" xfId="58" applyFont="1" applyFill="1" applyBorder="1" applyAlignment="1">
      <alignment horizontal="center"/>
      <protection/>
    </xf>
    <xf numFmtId="0" fontId="0" fillId="34" borderId="16" xfId="58" applyFont="1" applyFill="1" applyBorder="1" applyAlignment="1">
      <alignment horizontal="center"/>
      <protection/>
    </xf>
    <xf numFmtId="38" fontId="1" fillId="0" borderId="13" xfId="42" applyNumberFormat="1" applyFont="1" applyBorder="1" applyAlignment="1">
      <alignment horizontal="right"/>
    </xf>
    <xf numFmtId="38" fontId="1" fillId="0" borderId="14" xfId="42" applyNumberFormat="1" applyFont="1" applyBorder="1" applyAlignment="1">
      <alignment horizontal="right"/>
    </xf>
    <xf numFmtId="0" fontId="0" fillId="0" borderId="13" xfId="0" applyFont="1" applyBorder="1" applyAlignment="1">
      <alignment horizontal="center"/>
    </xf>
    <xf numFmtId="0" fontId="0" fillId="0" borderId="14" xfId="0" applyFont="1" applyBorder="1" applyAlignment="1">
      <alignment horizontal="center"/>
    </xf>
    <xf numFmtId="38" fontId="1" fillId="0" borderId="13" xfId="0" applyNumberFormat="1" applyFont="1" applyBorder="1" applyAlignment="1">
      <alignment horizontal="right"/>
    </xf>
    <xf numFmtId="38" fontId="1" fillId="0" borderId="14" xfId="0" applyNumberFormat="1" applyFont="1" applyBorder="1" applyAlignment="1">
      <alignment horizontal="right"/>
    </xf>
    <xf numFmtId="185" fontId="7" fillId="0" borderId="0" xfId="0" applyNumberFormat="1" applyFont="1" applyBorder="1" applyAlignment="1">
      <alignment horizontal="center"/>
    </xf>
    <xf numFmtId="185" fontId="7" fillId="0" borderId="20" xfId="0" applyNumberFormat="1" applyFont="1" applyBorder="1" applyAlignment="1">
      <alignment horizontal="center"/>
    </xf>
    <xf numFmtId="185" fontId="7" fillId="34" borderId="20" xfId="0" applyNumberFormat="1"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arm fs" xfId="47"/>
    <cellStyle name="farmfs" xfId="48"/>
    <cellStyle name="Good" xfId="49"/>
    <cellStyle name="Heading 1" xfId="50"/>
    <cellStyle name="Heading 2" xfId="51"/>
    <cellStyle name="Heading 3" xfId="52"/>
    <cellStyle name="Heading 4" xfId="53"/>
    <cellStyle name="Input" xfId="54"/>
    <cellStyle name="Linked Cell" xfId="55"/>
    <cellStyle name="Neutral" xfId="56"/>
    <cellStyle name="Normal_blautofm" xfId="57"/>
    <cellStyle name="Normal_ExecMemoCombined_Test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433</xdr:row>
      <xdr:rowOff>38100</xdr:rowOff>
    </xdr:from>
    <xdr:to>
      <xdr:col>10</xdr:col>
      <xdr:colOff>285750</xdr:colOff>
      <xdr:row>433</xdr:row>
      <xdr:rowOff>190500</xdr:rowOff>
    </xdr:to>
    <xdr:sp>
      <xdr:nvSpPr>
        <xdr:cNvPr id="1" name="Line 28"/>
        <xdr:cNvSpPr>
          <a:spLocks/>
        </xdr:cNvSpPr>
      </xdr:nvSpPr>
      <xdr:spPr>
        <a:xfrm flipV="1">
          <a:off x="7172325" y="872013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446</xdr:row>
      <xdr:rowOff>47625</xdr:rowOff>
    </xdr:from>
    <xdr:to>
      <xdr:col>8</xdr:col>
      <xdr:colOff>276225</xdr:colOff>
      <xdr:row>447</xdr:row>
      <xdr:rowOff>0</xdr:rowOff>
    </xdr:to>
    <xdr:sp>
      <xdr:nvSpPr>
        <xdr:cNvPr id="2" name="Line 31"/>
        <xdr:cNvSpPr>
          <a:spLocks/>
        </xdr:cNvSpPr>
      </xdr:nvSpPr>
      <xdr:spPr>
        <a:xfrm flipV="1">
          <a:off x="6038850" y="898112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304800</xdr:colOff>
      <xdr:row>433</xdr:row>
      <xdr:rowOff>66675</xdr:rowOff>
    </xdr:from>
    <xdr:to>
      <xdr:col>12</xdr:col>
      <xdr:colOff>304800</xdr:colOff>
      <xdr:row>434</xdr:row>
      <xdr:rowOff>123825</xdr:rowOff>
    </xdr:to>
    <xdr:sp>
      <xdr:nvSpPr>
        <xdr:cNvPr id="3" name="Line 38"/>
        <xdr:cNvSpPr>
          <a:spLocks/>
        </xdr:cNvSpPr>
      </xdr:nvSpPr>
      <xdr:spPr>
        <a:xfrm flipV="1">
          <a:off x="8315325" y="87229950"/>
          <a:ext cx="0" cy="25717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446</xdr:row>
      <xdr:rowOff>66675</xdr:rowOff>
    </xdr:from>
    <xdr:to>
      <xdr:col>10</xdr:col>
      <xdr:colOff>295275</xdr:colOff>
      <xdr:row>447</xdr:row>
      <xdr:rowOff>123825</xdr:rowOff>
    </xdr:to>
    <xdr:sp>
      <xdr:nvSpPr>
        <xdr:cNvPr id="4" name="Line 48"/>
        <xdr:cNvSpPr>
          <a:spLocks/>
        </xdr:cNvSpPr>
      </xdr:nvSpPr>
      <xdr:spPr>
        <a:xfrm flipV="1">
          <a:off x="7181850" y="89830275"/>
          <a:ext cx="0" cy="25717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391</xdr:row>
      <xdr:rowOff>0</xdr:rowOff>
    </xdr:from>
    <xdr:to>
      <xdr:col>8</xdr:col>
      <xdr:colOff>295275</xdr:colOff>
      <xdr:row>391</xdr:row>
      <xdr:rowOff>152400</xdr:rowOff>
    </xdr:to>
    <xdr:sp>
      <xdr:nvSpPr>
        <xdr:cNvPr id="5" name="Line 49"/>
        <xdr:cNvSpPr>
          <a:spLocks/>
        </xdr:cNvSpPr>
      </xdr:nvSpPr>
      <xdr:spPr>
        <a:xfrm flipV="1">
          <a:off x="6057900" y="787622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402</xdr:row>
      <xdr:rowOff>38100</xdr:rowOff>
    </xdr:from>
    <xdr:to>
      <xdr:col>5</xdr:col>
      <xdr:colOff>285750</xdr:colOff>
      <xdr:row>402</xdr:row>
      <xdr:rowOff>190500</xdr:rowOff>
    </xdr:to>
    <xdr:sp>
      <xdr:nvSpPr>
        <xdr:cNvPr id="6" name="Line 50"/>
        <xdr:cNvSpPr>
          <a:spLocks/>
        </xdr:cNvSpPr>
      </xdr:nvSpPr>
      <xdr:spPr>
        <a:xfrm flipV="1">
          <a:off x="4362450" y="810006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285750</xdr:colOff>
      <xdr:row>377</xdr:row>
      <xdr:rowOff>38100</xdr:rowOff>
    </xdr:from>
    <xdr:to>
      <xdr:col>9</xdr:col>
      <xdr:colOff>285750</xdr:colOff>
      <xdr:row>377</xdr:row>
      <xdr:rowOff>190500</xdr:rowOff>
    </xdr:to>
    <xdr:sp>
      <xdr:nvSpPr>
        <xdr:cNvPr id="7" name="Line 51"/>
        <xdr:cNvSpPr>
          <a:spLocks/>
        </xdr:cNvSpPr>
      </xdr:nvSpPr>
      <xdr:spPr>
        <a:xfrm flipV="1">
          <a:off x="6610350" y="759999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361</xdr:row>
      <xdr:rowOff>38100</xdr:rowOff>
    </xdr:from>
    <xdr:to>
      <xdr:col>5</xdr:col>
      <xdr:colOff>285750</xdr:colOff>
      <xdr:row>361</xdr:row>
      <xdr:rowOff>190500</xdr:rowOff>
    </xdr:to>
    <xdr:sp>
      <xdr:nvSpPr>
        <xdr:cNvPr id="8" name="Line 52"/>
        <xdr:cNvSpPr>
          <a:spLocks/>
        </xdr:cNvSpPr>
      </xdr:nvSpPr>
      <xdr:spPr>
        <a:xfrm flipV="1">
          <a:off x="4362450" y="727995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345</xdr:row>
      <xdr:rowOff>38100</xdr:rowOff>
    </xdr:from>
    <xdr:to>
      <xdr:col>6</xdr:col>
      <xdr:colOff>285750</xdr:colOff>
      <xdr:row>345</xdr:row>
      <xdr:rowOff>190500</xdr:rowOff>
    </xdr:to>
    <xdr:sp>
      <xdr:nvSpPr>
        <xdr:cNvPr id="9" name="Line 53"/>
        <xdr:cNvSpPr>
          <a:spLocks/>
        </xdr:cNvSpPr>
      </xdr:nvSpPr>
      <xdr:spPr>
        <a:xfrm flipV="1">
          <a:off x="4924425" y="695991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285750</xdr:colOff>
      <xdr:row>313</xdr:row>
      <xdr:rowOff>38100</xdr:rowOff>
    </xdr:from>
    <xdr:to>
      <xdr:col>11</xdr:col>
      <xdr:colOff>285750</xdr:colOff>
      <xdr:row>313</xdr:row>
      <xdr:rowOff>190500</xdr:rowOff>
    </xdr:to>
    <xdr:sp>
      <xdr:nvSpPr>
        <xdr:cNvPr id="10" name="Line 54"/>
        <xdr:cNvSpPr>
          <a:spLocks/>
        </xdr:cNvSpPr>
      </xdr:nvSpPr>
      <xdr:spPr>
        <a:xfrm flipV="1">
          <a:off x="7734300" y="630459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285750</xdr:colOff>
      <xdr:row>297</xdr:row>
      <xdr:rowOff>38100</xdr:rowOff>
    </xdr:from>
    <xdr:to>
      <xdr:col>9</xdr:col>
      <xdr:colOff>285750</xdr:colOff>
      <xdr:row>297</xdr:row>
      <xdr:rowOff>190500</xdr:rowOff>
    </xdr:to>
    <xdr:sp>
      <xdr:nvSpPr>
        <xdr:cNvPr id="11" name="Line 55"/>
        <xdr:cNvSpPr>
          <a:spLocks/>
        </xdr:cNvSpPr>
      </xdr:nvSpPr>
      <xdr:spPr>
        <a:xfrm flipV="1">
          <a:off x="6610350" y="596550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267</xdr:row>
      <xdr:rowOff>9525</xdr:rowOff>
    </xdr:from>
    <xdr:to>
      <xdr:col>9</xdr:col>
      <xdr:colOff>342900</xdr:colOff>
      <xdr:row>267</xdr:row>
      <xdr:rowOff>161925</xdr:rowOff>
    </xdr:to>
    <xdr:sp>
      <xdr:nvSpPr>
        <xdr:cNvPr id="12" name="Line 57"/>
        <xdr:cNvSpPr>
          <a:spLocks/>
        </xdr:cNvSpPr>
      </xdr:nvSpPr>
      <xdr:spPr>
        <a:xfrm flipV="1">
          <a:off x="6667500" y="534066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206</xdr:row>
      <xdr:rowOff>38100</xdr:rowOff>
    </xdr:from>
    <xdr:to>
      <xdr:col>5</xdr:col>
      <xdr:colOff>285750</xdr:colOff>
      <xdr:row>206</xdr:row>
      <xdr:rowOff>190500</xdr:rowOff>
    </xdr:to>
    <xdr:sp>
      <xdr:nvSpPr>
        <xdr:cNvPr id="13" name="Line 58"/>
        <xdr:cNvSpPr>
          <a:spLocks/>
        </xdr:cNvSpPr>
      </xdr:nvSpPr>
      <xdr:spPr>
        <a:xfrm flipV="1">
          <a:off x="4362450" y="412337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184</xdr:row>
      <xdr:rowOff>38100</xdr:rowOff>
    </xdr:from>
    <xdr:to>
      <xdr:col>5</xdr:col>
      <xdr:colOff>285750</xdr:colOff>
      <xdr:row>184</xdr:row>
      <xdr:rowOff>190500</xdr:rowOff>
    </xdr:to>
    <xdr:sp>
      <xdr:nvSpPr>
        <xdr:cNvPr id="14" name="Line 59"/>
        <xdr:cNvSpPr>
          <a:spLocks/>
        </xdr:cNvSpPr>
      </xdr:nvSpPr>
      <xdr:spPr>
        <a:xfrm flipV="1">
          <a:off x="4362450" y="368331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167</xdr:row>
      <xdr:rowOff>38100</xdr:rowOff>
    </xdr:from>
    <xdr:to>
      <xdr:col>3</xdr:col>
      <xdr:colOff>285750</xdr:colOff>
      <xdr:row>167</xdr:row>
      <xdr:rowOff>190500</xdr:rowOff>
    </xdr:to>
    <xdr:sp>
      <xdr:nvSpPr>
        <xdr:cNvPr id="15" name="Line 60"/>
        <xdr:cNvSpPr>
          <a:spLocks/>
        </xdr:cNvSpPr>
      </xdr:nvSpPr>
      <xdr:spPr>
        <a:xfrm flipV="1">
          <a:off x="3248025" y="334327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155</xdr:row>
      <xdr:rowOff>38100</xdr:rowOff>
    </xdr:from>
    <xdr:to>
      <xdr:col>5</xdr:col>
      <xdr:colOff>285750</xdr:colOff>
      <xdr:row>155</xdr:row>
      <xdr:rowOff>190500</xdr:rowOff>
    </xdr:to>
    <xdr:sp>
      <xdr:nvSpPr>
        <xdr:cNvPr id="16" name="Line 61"/>
        <xdr:cNvSpPr>
          <a:spLocks/>
        </xdr:cNvSpPr>
      </xdr:nvSpPr>
      <xdr:spPr>
        <a:xfrm flipV="1">
          <a:off x="4362450" y="310324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143</xdr:row>
      <xdr:rowOff>38100</xdr:rowOff>
    </xdr:from>
    <xdr:to>
      <xdr:col>5</xdr:col>
      <xdr:colOff>285750</xdr:colOff>
      <xdr:row>143</xdr:row>
      <xdr:rowOff>190500</xdr:rowOff>
    </xdr:to>
    <xdr:sp>
      <xdr:nvSpPr>
        <xdr:cNvPr id="17" name="Line 62"/>
        <xdr:cNvSpPr>
          <a:spLocks/>
        </xdr:cNvSpPr>
      </xdr:nvSpPr>
      <xdr:spPr>
        <a:xfrm flipV="1">
          <a:off x="4362450" y="286321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125</xdr:row>
      <xdr:rowOff>38100</xdr:rowOff>
    </xdr:from>
    <xdr:to>
      <xdr:col>5</xdr:col>
      <xdr:colOff>285750</xdr:colOff>
      <xdr:row>125</xdr:row>
      <xdr:rowOff>190500</xdr:rowOff>
    </xdr:to>
    <xdr:sp>
      <xdr:nvSpPr>
        <xdr:cNvPr id="18" name="Line 63"/>
        <xdr:cNvSpPr>
          <a:spLocks/>
        </xdr:cNvSpPr>
      </xdr:nvSpPr>
      <xdr:spPr>
        <a:xfrm flipV="1">
          <a:off x="4362450" y="250317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112</xdr:row>
      <xdr:rowOff>38100</xdr:rowOff>
    </xdr:from>
    <xdr:to>
      <xdr:col>5</xdr:col>
      <xdr:colOff>285750</xdr:colOff>
      <xdr:row>112</xdr:row>
      <xdr:rowOff>190500</xdr:rowOff>
    </xdr:to>
    <xdr:sp>
      <xdr:nvSpPr>
        <xdr:cNvPr id="19" name="Line 64"/>
        <xdr:cNvSpPr>
          <a:spLocks/>
        </xdr:cNvSpPr>
      </xdr:nvSpPr>
      <xdr:spPr>
        <a:xfrm flipV="1">
          <a:off x="4362450" y="224313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285750</xdr:colOff>
      <xdr:row>97</xdr:row>
      <xdr:rowOff>38100</xdr:rowOff>
    </xdr:from>
    <xdr:to>
      <xdr:col>9</xdr:col>
      <xdr:colOff>285750</xdr:colOff>
      <xdr:row>97</xdr:row>
      <xdr:rowOff>190500</xdr:rowOff>
    </xdr:to>
    <xdr:sp>
      <xdr:nvSpPr>
        <xdr:cNvPr id="20" name="Line 65"/>
        <xdr:cNvSpPr>
          <a:spLocks/>
        </xdr:cNvSpPr>
      </xdr:nvSpPr>
      <xdr:spPr>
        <a:xfrm flipV="1">
          <a:off x="6610350" y="194310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83</xdr:row>
      <xdr:rowOff>38100</xdr:rowOff>
    </xdr:from>
    <xdr:to>
      <xdr:col>6</xdr:col>
      <xdr:colOff>285750</xdr:colOff>
      <xdr:row>83</xdr:row>
      <xdr:rowOff>190500</xdr:rowOff>
    </xdr:to>
    <xdr:sp>
      <xdr:nvSpPr>
        <xdr:cNvPr id="21" name="Line 66"/>
        <xdr:cNvSpPr>
          <a:spLocks/>
        </xdr:cNvSpPr>
      </xdr:nvSpPr>
      <xdr:spPr>
        <a:xfrm flipV="1">
          <a:off x="4924425" y="166306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69</xdr:row>
      <xdr:rowOff>38100</xdr:rowOff>
    </xdr:from>
    <xdr:to>
      <xdr:col>10</xdr:col>
      <xdr:colOff>285750</xdr:colOff>
      <xdr:row>69</xdr:row>
      <xdr:rowOff>190500</xdr:rowOff>
    </xdr:to>
    <xdr:sp>
      <xdr:nvSpPr>
        <xdr:cNvPr id="22" name="Line 67"/>
        <xdr:cNvSpPr>
          <a:spLocks/>
        </xdr:cNvSpPr>
      </xdr:nvSpPr>
      <xdr:spPr>
        <a:xfrm flipV="1">
          <a:off x="7172325" y="138303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11</xdr:row>
      <xdr:rowOff>38100</xdr:rowOff>
    </xdr:from>
    <xdr:to>
      <xdr:col>7</xdr:col>
      <xdr:colOff>285750</xdr:colOff>
      <xdr:row>11</xdr:row>
      <xdr:rowOff>190500</xdr:rowOff>
    </xdr:to>
    <xdr:sp>
      <xdr:nvSpPr>
        <xdr:cNvPr id="23" name="Line 68"/>
        <xdr:cNvSpPr>
          <a:spLocks/>
        </xdr:cNvSpPr>
      </xdr:nvSpPr>
      <xdr:spPr>
        <a:xfrm flipV="1">
          <a:off x="5486400" y="22288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26</xdr:row>
      <xdr:rowOff>38100</xdr:rowOff>
    </xdr:from>
    <xdr:to>
      <xdr:col>8</xdr:col>
      <xdr:colOff>285750</xdr:colOff>
      <xdr:row>26</xdr:row>
      <xdr:rowOff>190500</xdr:rowOff>
    </xdr:to>
    <xdr:sp>
      <xdr:nvSpPr>
        <xdr:cNvPr id="24" name="Line 69"/>
        <xdr:cNvSpPr>
          <a:spLocks/>
        </xdr:cNvSpPr>
      </xdr:nvSpPr>
      <xdr:spPr>
        <a:xfrm flipV="1">
          <a:off x="6048375" y="52292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41</xdr:row>
      <xdr:rowOff>38100</xdr:rowOff>
    </xdr:from>
    <xdr:to>
      <xdr:col>8</xdr:col>
      <xdr:colOff>285750</xdr:colOff>
      <xdr:row>41</xdr:row>
      <xdr:rowOff>190500</xdr:rowOff>
    </xdr:to>
    <xdr:sp>
      <xdr:nvSpPr>
        <xdr:cNvPr id="25" name="Line 70"/>
        <xdr:cNvSpPr>
          <a:spLocks/>
        </xdr:cNvSpPr>
      </xdr:nvSpPr>
      <xdr:spPr>
        <a:xfrm flipV="1">
          <a:off x="6048375" y="822960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285750</xdr:colOff>
      <xdr:row>55</xdr:row>
      <xdr:rowOff>38100</xdr:rowOff>
    </xdr:from>
    <xdr:to>
      <xdr:col>11</xdr:col>
      <xdr:colOff>285750</xdr:colOff>
      <xdr:row>55</xdr:row>
      <xdr:rowOff>190500</xdr:rowOff>
    </xdr:to>
    <xdr:sp>
      <xdr:nvSpPr>
        <xdr:cNvPr id="26" name="Line 71"/>
        <xdr:cNvSpPr>
          <a:spLocks/>
        </xdr:cNvSpPr>
      </xdr:nvSpPr>
      <xdr:spPr>
        <a:xfrm flipV="1">
          <a:off x="7734300" y="110299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416</xdr:row>
      <xdr:rowOff>47625</xdr:rowOff>
    </xdr:from>
    <xdr:to>
      <xdr:col>6</xdr:col>
      <xdr:colOff>333375</xdr:colOff>
      <xdr:row>417</xdr:row>
      <xdr:rowOff>0</xdr:rowOff>
    </xdr:to>
    <xdr:sp>
      <xdr:nvSpPr>
        <xdr:cNvPr id="27" name="Line 76"/>
        <xdr:cNvSpPr>
          <a:spLocks/>
        </xdr:cNvSpPr>
      </xdr:nvSpPr>
      <xdr:spPr>
        <a:xfrm flipV="1">
          <a:off x="4972050" y="838104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416</xdr:row>
      <xdr:rowOff>47625</xdr:rowOff>
    </xdr:from>
    <xdr:to>
      <xdr:col>7</xdr:col>
      <xdr:colOff>333375</xdr:colOff>
      <xdr:row>417</xdr:row>
      <xdr:rowOff>104775</xdr:rowOff>
    </xdr:to>
    <xdr:sp>
      <xdr:nvSpPr>
        <xdr:cNvPr id="28" name="Line 77"/>
        <xdr:cNvSpPr>
          <a:spLocks/>
        </xdr:cNvSpPr>
      </xdr:nvSpPr>
      <xdr:spPr>
        <a:xfrm flipV="1">
          <a:off x="5534025" y="83810475"/>
          <a:ext cx="0" cy="257175"/>
        </a:xfrm>
        <a:prstGeom prst="line">
          <a:avLst/>
        </a:prstGeom>
        <a:noFill/>
        <a:ln w="9525"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223</xdr:row>
      <xdr:rowOff>38100</xdr:rowOff>
    </xdr:from>
    <xdr:to>
      <xdr:col>8</xdr:col>
      <xdr:colOff>285750</xdr:colOff>
      <xdr:row>223</xdr:row>
      <xdr:rowOff>190500</xdr:rowOff>
    </xdr:to>
    <xdr:sp>
      <xdr:nvSpPr>
        <xdr:cNvPr id="29" name="Line 78"/>
        <xdr:cNvSpPr>
          <a:spLocks/>
        </xdr:cNvSpPr>
      </xdr:nvSpPr>
      <xdr:spPr>
        <a:xfrm flipV="1">
          <a:off x="6048375" y="446341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280</xdr:row>
      <xdr:rowOff>38100</xdr:rowOff>
    </xdr:from>
    <xdr:to>
      <xdr:col>7</xdr:col>
      <xdr:colOff>285750</xdr:colOff>
      <xdr:row>280</xdr:row>
      <xdr:rowOff>190500</xdr:rowOff>
    </xdr:to>
    <xdr:sp>
      <xdr:nvSpPr>
        <xdr:cNvPr id="30" name="Line 81"/>
        <xdr:cNvSpPr>
          <a:spLocks/>
        </xdr:cNvSpPr>
      </xdr:nvSpPr>
      <xdr:spPr>
        <a:xfrm flipV="1">
          <a:off x="5486400" y="560355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oldnational.com/WINDOWS\TEMP\onb\ExecMemoCombined_Tes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mo"/>
      <sheetName val="Ratios"/>
      <sheetName val="CurrentDebt"/>
      <sheetName val="RelatedDebt"/>
      <sheetName val="FS"/>
      <sheetName val="RMA"/>
      <sheetName val="EXFS"/>
      <sheetName val="MULTI-PFS-GUAR"/>
      <sheetName val="PFS"/>
      <sheetName val="FIT"/>
      <sheetName val="REPolicy"/>
      <sheetName val="Import"/>
      <sheetName val="MacroData"/>
      <sheetName val="ROEFTP"/>
      <sheetName val="Instructions"/>
      <sheetName val="Buttons"/>
      <sheetName val="Cash Flow"/>
      <sheetName val="Taxes"/>
      <sheetName val="Inc Statemnt"/>
      <sheetName val="Prev Bal Sht"/>
      <sheetName val="Chng Own Equ"/>
      <sheetName val="Analy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P75"/>
  <sheetViews>
    <sheetView tabSelected="1" zoomScale="85" zoomScaleNormal="85" workbookViewId="0" topLeftCell="B1">
      <selection activeCell="N15" sqref="N15"/>
    </sheetView>
  </sheetViews>
  <sheetFormatPr defaultColWidth="9.33203125" defaultRowHeight="11.25"/>
  <cols>
    <col min="2" max="2" width="3.33203125" style="0" customWidth="1"/>
    <col min="3" max="3" width="2" style="0" customWidth="1"/>
    <col min="4" max="4" width="3.33203125" style="0" customWidth="1"/>
    <col min="5" max="5" width="3.66015625" style="0" customWidth="1"/>
    <col min="6" max="6" width="9.66015625" style="0" customWidth="1"/>
    <col min="7" max="7" width="10.16015625" style="0" customWidth="1"/>
    <col min="8" max="9" width="10.83203125" style="0" customWidth="1"/>
    <col min="10" max="10" width="12.83203125" style="0" customWidth="1"/>
    <col min="11" max="11" width="12" style="0" customWidth="1"/>
    <col min="12" max="14" width="10.83203125" style="0" customWidth="1"/>
    <col min="15" max="15" width="11" style="0" customWidth="1"/>
    <col min="16" max="16" width="10.83203125" style="0" customWidth="1"/>
  </cols>
  <sheetData>
    <row r="1" ht="15.75">
      <c r="P1" s="398"/>
    </row>
    <row r="2" spans="2:16" ht="15.75" customHeight="1">
      <c r="B2" s="402" t="s">
        <v>254</v>
      </c>
      <c r="C2" s="403"/>
      <c r="D2" s="403"/>
      <c r="E2" s="403"/>
      <c r="F2" s="403"/>
      <c r="G2" s="403"/>
      <c r="H2" s="403"/>
      <c r="I2" s="403"/>
      <c r="J2" s="403"/>
      <c r="K2" s="403"/>
      <c r="L2" s="403"/>
      <c r="M2" s="403"/>
      <c r="N2" s="403"/>
      <c r="O2" s="403"/>
      <c r="P2" s="404"/>
    </row>
    <row r="3" spans="2:16" ht="15.75" customHeight="1">
      <c r="B3" s="399" t="s">
        <v>221</v>
      </c>
      <c r="C3" s="400"/>
      <c r="D3" s="400"/>
      <c r="E3" s="400"/>
      <c r="F3" s="400"/>
      <c r="G3" s="400"/>
      <c r="H3" s="400"/>
      <c r="I3" s="400"/>
      <c r="J3" s="400"/>
      <c r="K3" s="400"/>
      <c r="L3" s="400"/>
      <c r="M3" s="400"/>
      <c r="N3" s="400"/>
      <c r="O3" s="400"/>
      <c r="P3" s="401"/>
    </row>
    <row r="5" spans="2:16" ht="17.25" customHeight="1">
      <c r="B5" s="174" t="s">
        <v>240</v>
      </c>
      <c r="M5" s="276" t="s">
        <v>390</v>
      </c>
      <c r="N5" s="414"/>
      <c r="O5" s="414"/>
      <c r="P5" s="414"/>
    </row>
    <row r="6" spans="2:4" ht="11.25">
      <c r="B6" s="205"/>
      <c r="D6" t="s">
        <v>399</v>
      </c>
    </row>
    <row r="7" ht="5.25" customHeight="1">
      <c r="B7" s="161"/>
    </row>
    <row r="8" spans="2:4" ht="11.25">
      <c r="B8" s="205"/>
      <c r="D8" t="s">
        <v>400</v>
      </c>
    </row>
    <row r="9" ht="4.5" customHeight="1">
      <c r="B9" s="161"/>
    </row>
    <row r="10" spans="2:4" ht="11.25">
      <c r="B10" s="205"/>
      <c r="D10" t="s">
        <v>425</v>
      </c>
    </row>
    <row r="11" ht="4.5" customHeight="1">
      <c r="B11" s="161"/>
    </row>
    <row r="12" spans="2:4" ht="11.25">
      <c r="B12" s="205"/>
      <c r="D12" t="s">
        <v>401</v>
      </c>
    </row>
    <row r="13" ht="4.5" customHeight="1">
      <c r="B13" s="161"/>
    </row>
    <row r="14" spans="2:13" ht="11.25">
      <c r="B14" s="205"/>
      <c r="D14" s="162"/>
      <c r="E14" s="162"/>
      <c r="F14" s="162"/>
      <c r="G14" s="162"/>
      <c r="H14" s="162"/>
      <c r="I14" s="162"/>
      <c r="J14" s="162"/>
      <c r="K14" s="162"/>
      <c r="L14" s="162"/>
      <c r="M14" s="162"/>
    </row>
    <row r="15" spans="4:13" ht="11.25">
      <c r="D15" s="207"/>
      <c r="E15" s="207"/>
      <c r="F15" s="207"/>
      <c r="G15" s="207"/>
      <c r="H15" s="207"/>
      <c r="I15" s="207"/>
      <c r="J15" s="207"/>
      <c r="K15" s="207"/>
      <c r="L15" s="207"/>
      <c r="M15" s="207"/>
    </row>
    <row r="16" spans="2:12" ht="11.25">
      <c r="B16" s="207" t="s">
        <v>393</v>
      </c>
      <c r="C16" s="170"/>
      <c r="D16" s="170"/>
      <c r="E16" s="170"/>
      <c r="F16" s="170"/>
      <c r="G16" s="170"/>
      <c r="H16" s="170"/>
      <c r="I16" s="170"/>
      <c r="J16" s="170"/>
      <c r="K16" s="170"/>
      <c r="L16" s="170"/>
    </row>
    <row r="17" spans="2:12" ht="11.25">
      <c r="B17" s="207"/>
      <c r="C17" s="170"/>
      <c r="D17" s="170"/>
      <c r="E17" s="170"/>
      <c r="F17" s="170"/>
      <c r="G17" s="170"/>
      <c r="H17" s="170"/>
      <c r="I17" s="170"/>
      <c r="J17" s="170"/>
      <c r="K17" s="170"/>
      <c r="L17" s="170"/>
    </row>
    <row r="18" spans="2:12" ht="16.5" customHeight="1">
      <c r="B18" s="207" t="s">
        <v>394</v>
      </c>
      <c r="G18" s="170"/>
      <c r="H18" s="170"/>
      <c r="I18" s="170"/>
      <c r="J18" s="170"/>
      <c r="K18" s="170"/>
      <c r="L18" s="170"/>
    </row>
    <row r="19" spans="2:12" ht="11.25">
      <c r="B19" s="205"/>
      <c r="D19" t="s">
        <v>257</v>
      </c>
      <c r="G19" s="170"/>
      <c r="H19" s="170"/>
      <c r="I19" s="170"/>
      <c r="J19" s="170"/>
      <c r="K19" s="170"/>
      <c r="L19" s="170"/>
    </row>
    <row r="20" spans="2:12" ht="5.25" customHeight="1">
      <c r="B20" s="206"/>
      <c r="G20" s="170"/>
      <c r="H20" s="170"/>
      <c r="I20" s="170"/>
      <c r="J20" s="170"/>
      <c r="K20" s="170"/>
      <c r="L20" s="170"/>
    </row>
    <row r="21" spans="2:12" ht="11.25">
      <c r="B21" s="205"/>
      <c r="D21" t="s">
        <v>258</v>
      </c>
      <c r="G21" s="170"/>
      <c r="H21" s="170"/>
      <c r="I21" s="170"/>
      <c r="J21" s="170"/>
      <c r="K21" s="170"/>
      <c r="L21" s="170"/>
    </row>
    <row r="22" spans="2:12" ht="5.25" customHeight="1">
      <c r="B22" s="206"/>
      <c r="G22" s="170"/>
      <c r="H22" s="170"/>
      <c r="I22" s="170"/>
      <c r="J22" s="170"/>
      <c r="K22" s="170"/>
      <c r="L22" s="170"/>
    </row>
    <row r="23" spans="2:12" ht="11.25">
      <c r="B23" s="205"/>
      <c r="D23" t="s">
        <v>259</v>
      </c>
      <c r="G23" s="170"/>
      <c r="H23" s="170"/>
      <c r="I23" s="170"/>
      <c r="J23" s="170"/>
      <c r="K23" s="170"/>
      <c r="L23" s="170"/>
    </row>
    <row r="25" spans="2:16" ht="15.75" customHeight="1">
      <c r="B25" s="163" t="s">
        <v>137</v>
      </c>
      <c r="C25" s="95"/>
      <c r="D25" s="95"/>
      <c r="E25" s="261"/>
      <c r="F25" s="95"/>
      <c r="G25" s="95"/>
      <c r="H25" s="95"/>
      <c r="I25" s="95"/>
      <c r="J25" s="155"/>
      <c r="K25" s="163" t="s">
        <v>141</v>
      </c>
      <c r="L25" s="261"/>
      <c r="M25" s="95"/>
      <c r="N25" s="95"/>
      <c r="O25" s="95"/>
      <c r="P25" s="155"/>
    </row>
    <row r="26" spans="2:16" ht="15.75" customHeight="1">
      <c r="B26" s="165" t="s">
        <v>140</v>
      </c>
      <c r="C26" s="166"/>
      <c r="D26" s="166"/>
      <c r="E26" s="269"/>
      <c r="F26" s="166"/>
      <c r="G26" s="166"/>
      <c r="H26" s="166"/>
      <c r="I26" s="166"/>
      <c r="J26" s="167"/>
      <c r="K26" s="165" t="s">
        <v>140</v>
      </c>
      <c r="L26" s="266"/>
      <c r="M26" s="166"/>
      <c r="N26" s="166"/>
      <c r="O26" s="166"/>
      <c r="P26" s="167"/>
    </row>
    <row r="27" spans="2:16" ht="15.75" customHeight="1">
      <c r="B27" s="144"/>
      <c r="C27" s="162"/>
      <c r="D27" s="162"/>
      <c r="E27" s="262"/>
      <c r="F27" s="162"/>
      <c r="G27" s="168"/>
      <c r="H27" s="162"/>
      <c r="I27" s="162"/>
      <c r="J27" s="169"/>
      <c r="K27" s="144"/>
      <c r="L27" s="262"/>
      <c r="M27" s="162"/>
      <c r="N27" s="162"/>
      <c r="O27" s="162"/>
      <c r="P27" s="169"/>
    </row>
    <row r="28" spans="2:16" ht="15.75" customHeight="1">
      <c r="B28" s="163" t="s">
        <v>139</v>
      </c>
      <c r="C28" s="95"/>
      <c r="D28" s="95"/>
      <c r="E28" s="263"/>
      <c r="F28" s="95"/>
      <c r="G28" s="95"/>
      <c r="H28" s="95"/>
      <c r="I28" s="95"/>
      <c r="J28" s="155"/>
      <c r="K28" s="163" t="s">
        <v>139</v>
      </c>
      <c r="L28" s="263"/>
      <c r="M28" s="95"/>
      <c r="N28" s="95"/>
      <c r="O28" s="95"/>
      <c r="P28" s="155"/>
    </row>
    <row r="29" spans="2:16" ht="15.75" customHeight="1">
      <c r="B29" s="163" t="s">
        <v>138</v>
      </c>
      <c r="C29" s="95"/>
      <c r="D29" s="95"/>
      <c r="E29" s="415"/>
      <c r="F29" s="415"/>
      <c r="G29" s="415"/>
      <c r="H29" s="95"/>
      <c r="I29" s="95"/>
      <c r="J29" s="155"/>
      <c r="K29" s="163" t="s">
        <v>138</v>
      </c>
      <c r="L29" s="263"/>
      <c r="M29" s="95"/>
      <c r="N29" s="95"/>
      <c r="O29" s="95"/>
      <c r="P29" s="155"/>
    </row>
    <row r="30" spans="2:16" ht="15.75" customHeight="1">
      <c r="B30" s="164" t="s">
        <v>305</v>
      </c>
      <c r="C30" s="95"/>
      <c r="D30" s="95"/>
      <c r="E30" s="95"/>
      <c r="F30" s="267"/>
      <c r="G30" s="95"/>
      <c r="H30" s="413"/>
      <c r="I30" s="413"/>
      <c r="J30" s="155"/>
      <c r="K30" s="164" t="s">
        <v>305</v>
      </c>
      <c r="L30" s="263"/>
      <c r="M30" s="95"/>
      <c r="N30" s="95"/>
      <c r="O30" s="95"/>
      <c r="P30" s="155"/>
    </row>
    <row r="31" spans="2:16" ht="15.75" customHeight="1">
      <c r="B31" s="171" t="s">
        <v>239</v>
      </c>
      <c r="C31" s="166"/>
      <c r="D31" s="166"/>
      <c r="E31" s="166"/>
      <c r="F31" s="166"/>
      <c r="G31" s="166"/>
      <c r="H31" s="166"/>
      <c r="I31" s="166"/>
      <c r="J31" s="167"/>
      <c r="K31" s="171" t="s">
        <v>239</v>
      </c>
      <c r="L31" s="166"/>
      <c r="M31" s="166"/>
      <c r="N31" s="166"/>
      <c r="O31" s="166"/>
      <c r="P31" s="167"/>
    </row>
    <row r="32" spans="2:16" ht="15.75" customHeight="1">
      <c r="B32" s="144"/>
      <c r="C32" s="162" t="s">
        <v>308</v>
      </c>
      <c r="D32" s="162"/>
      <c r="E32" s="162"/>
      <c r="F32" s="162"/>
      <c r="G32" s="162" t="s">
        <v>307</v>
      </c>
      <c r="H32" s="162"/>
      <c r="I32" s="162" t="s">
        <v>306</v>
      </c>
      <c r="J32" s="162"/>
      <c r="K32" s="273" t="s">
        <v>308</v>
      </c>
      <c r="L32" s="258"/>
      <c r="M32" s="162" t="s">
        <v>307</v>
      </c>
      <c r="N32" s="162"/>
      <c r="O32" s="162" t="s">
        <v>306</v>
      </c>
      <c r="P32" s="169"/>
    </row>
    <row r="33" spans="2:16" ht="15.75" customHeight="1">
      <c r="B33" s="171" t="s">
        <v>241</v>
      </c>
      <c r="C33" s="170"/>
      <c r="D33" s="170"/>
      <c r="E33" s="170"/>
      <c r="F33" s="166"/>
      <c r="G33" s="166"/>
      <c r="H33" s="166"/>
      <c r="I33" s="166"/>
      <c r="J33" s="167"/>
      <c r="K33" s="259" t="s">
        <v>241</v>
      </c>
      <c r="L33" s="166"/>
      <c r="M33" s="166"/>
      <c r="N33" s="166"/>
      <c r="O33" s="166"/>
      <c r="P33" s="167"/>
    </row>
    <row r="34" spans="2:16" ht="15.75" customHeight="1">
      <c r="B34" s="144" t="s">
        <v>242</v>
      </c>
      <c r="C34" s="162"/>
      <c r="D34" s="162"/>
      <c r="E34" s="162"/>
      <c r="F34" s="162"/>
      <c r="G34" s="162"/>
      <c r="H34" s="162"/>
      <c r="I34" s="172" t="s">
        <v>315</v>
      </c>
      <c r="J34" s="169"/>
      <c r="K34" s="144" t="s">
        <v>242</v>
      </c>
      <c r="L34" s="162"/>
      <c r="M34" s="162"/>
      <c r="N34" s="162"/>
      <c r="O34" s="172" t="s">
        <v>315</v>
      </c>
      <c r="P34" s="169"/>
    </row>
    <row r="35" ht="9" customHeight="1"/>
    <row r="36" spans="2:16" ht="15.75" customHeight="1">
      <c r="B36" s="154" t="s">
        <v>243</v>
      </c>
      <c r="C36" s="107"/>
      <c r="D36" s="107"/>
      <c r="E36" s="107"/>
      <c r="F36" s="107"/>
      <c r="G36" s="107"/>
      <c r="H36" s="107"/>
      <c r="I36" s="107"/>
      <c r="J36" s="107"/>
      <c r="K36" s="107"/>
      <c r="L36" s="107"/>
      <c r="M36" s="107"/>
      <c r="N36" s="107"/>
      <c r="O36" s="107"/>
      <c r="P36" s="140"/>
    </row>
    <row r="37" spans="2:16" ht="12" customHeight="1">
      <c r="B37" s="407" t="s">
        <v>402</v>
      </c>
      <c r="C37" s="408"/>
      <c r="D37" s="408"/>
      <c r="E37" s="408"/>
      <c r="F37" s="408"/>
      <c r="G37" s="408"/>
      <c r="H37" s="408"/>
      <c r="I37" s="408"/>
      <c r="J37" s="408"/>
      <c r="K37" s="408"/>
      <c r="L37" s="408"/>
      <c r="M37" s="408"/>
      <c r="N37" s="408"/>
      <c r="O37" s="408"/>
      <c r="P37" s="409"/>
    </row>
    <row r="38" spans="2:16" ht="12" customHeight="1">
      <c r="B38" s="410"/>
      <c r="C38" s="411"/>
      <c r="D38" s="411"/>
      <c r="E38" s="411"/>
      <c r="F38" s="411"/>
      <c r="G38" s="411"/>
      <c r="H38" s="411"/>
      <c r="I38" s="411"/>
      <c r="J38" s="411"/>
      <c r="K38" s="411"/>
      <c r="L38" s="411"/>
      <c r="M38" s="411"/>
      <c r="N38" s="411"/>
      <c r="O38" s="411"/>
      <c r="P38" s="412"/>
    </row>
    <row r="39" spans="2:16" ht="15.75" customHeight="1">
      <c r="B39" s="144"/>
      <c r="C39" s="162"/>
      <c r="D39" s="162"/>
      <c r="E39" s="162"/>
      <c r="F39" s="162"/>
      <c r="G39" s="162"/>
      <c r="H39" s="162"/>
      <c r="I39" s="162"/>
      <c r="J39" s="162"/>
      <c r="K39" s="162"/>
      <c r="L39" s="162"/>
      <c r="M39" s="162"/>
      <c r="N39" s="162"/>
      <c r="O39" s="162"/>
      <c r="P39" s="169"/>
    </row>
    <row r="40" spans="2:16" ht="15.75" customHeight="1">
      <c r="B40" s="81"/>
      <c r="C40" s="95"/>
      <c r="D40" s="95"/>
      <c r="E40" s="95"/>
      <c r="F40" s="95"/>
      <c r="G40" s="95"/>
      <c r="H40" s="95"/>
      <c r="I40" s="95"/>
      <c r="J40" s="95"/>
      <c r="K40" s="95"/>
      <c r="L40" s="95"/>
      <c r="M40" s="95"/>
      <c r="N40" s="95"/>
      <c r="O40" s="95"/>
      <c r="P40" s="155"/>
    </row>
    <row r="41" ht="9" customHeight="1"/>
    <row r="42" spans="2:16" ht="15.75" customHeight="1">
      <c r="B42" s="154" t="s">
        <v>244</v>
      </c>
      <c r="C42" s="107"/>
      <c r="D42" s="107"/>
      <c r="E42" s="107"/>
      <c r="F42" s="107"/>
      <c r="G42" s="107"/>
      <c r="H42" s="107"/>
      <c r="I42" s="107"/>
      <c r="J42" s="107"/>
      <c r="K42" s="107"/>
      <c r="L42" s="107"/>
      <c r="M42" s="107"/>
      <c r="N42" s="107"/>
      <c r="O42" s="107"/>
      <c r="P42" s="140"/>
    </row>
    <row r="43" spans="2:4" ht="15" customHeight="1">
      <c r="B43" s="161" t="s">
        <v>245</v>
      </c>
      <c r="D43" s="161" t="s">
        <v>246</v>
      </c>
    </row>
    <row r="44" spans="2:16" ht="12.75" customHeight="1">
      <c r="B44" s="205"/>
      <c r="D44" s="205"/>
      <c r="E44" t="s">
        <v>249</v>
      </c>
      <c r="K44" s="162"/>
      <c r="L44" s="162"/>
      <c r="M44" s="162"/>
      <c r="N44" s="162"/>
      <c r="O44" s="162"/>
      <c r="P44" s="162"/>
    </row>
    <row r="45" spans="2:4" ht="6" customHeight="1">
      <c r="B45" s="161"/>
      <c r="D45" s="161"/>
    </row>
    <row r="46" spans="2:16" ht="12.75" customHeight="1">
      <c r="B46" s="205"/>
      <c r="D46" s="205"/>
      <c r="E46" t="s">
        <v>391</v>
      </c>
      <c r="K46" s="162"/>
      <c r="L46" s="162"/>
      <c r="M46" s="162"/>
      <c r="N46" s="162"/>
      <c r="O46" s="162"/>
      <c r="P46" s="162"/>
    </row>
    <row r="47" spans="2:4" ht="6" customHeight="1">
      <c r="B47" s="161"/>
      <c r="D47" s="161"/>
    </row>
    <row r="48" spans="2:5" ht="12.75" customHeight="1">
      <c r="B48" s="205"/>
      <c r="D48" s="205"/>
      <c r="E48" t="s">
        <v>250</v>
      </c>
    </row>
    <row r="49" spans="2:4" ht="6" customHeight="1">
      <c r="B49" s="161"/>
      <c r="D49" s="161"/>
    </row>
    <row r="50" spans="2:5" ht="12.75" customHeight="1">
      <c r="B50" s="205"/>
      <c r="D50" s="205"/>
      <c r="E50" t="s">
        <v>251</v>
      </c>
    </row>
    <row r="51" spans="2:4" ht="6" customHeight="1">
      <c r="B51" s="161"/>
      <c r="D51" s="161"/>
    </row>
    <row r="52" spans="2:5" ht="12.75" customHeight="1">
      <c r="B52" s="205"/>
      <c r="D52" s="205"/>
      <c r="E52" t="s">
        <v>260</v>
      </c>
    </row>
    <row r="53" spans="2:4" ht="6" customHeight="1">
      <c r="B53" s="161"/>
      <c r="D53" s="161"/>
    </row>
    <row r="54" spans="2:5" ht="12.75" customHeight="1">
      <c r="B54" s="205"/>
      <c r="D54" s="205"/>
      <c r="E54" t="s">
        <v>252</v>
      </c>
    </row>
    <row r="55" spans="2:4" ht="6" customHeight="1">
      <c r="B55" s="161"/>
      <c r="D55" s="161"/>
    </row>
    <row r="56" spans="2:16" ht="12.75" customHeight="1">
      <c r="B56" s="205"/>
      <c r="D56" s="205"/>
      <c r="E56" t="s">
        <v>253</v>
      </c>
      <c r="M56" s="162"/>
      <c r="N56" s="162"/>
      <c r="O56" s="162"/>
      <c r="P56" s="162"/>
    </row>
    <row r="57" spans="2:4" ht="6" customHeight="1">
      <c r="B57" s="161"/>
      <c r="D57" s="161"/>
    </row>
    <row r="58" spans="2:5" ht="12.75" customHeight="1">
      <c r="B58" s="205"/>
      <c r="D58" s="205"/>
      <c r="E58" t="s">
        <v>255</v>
      </c>
    </row>
    <row r="59" ht="10.5" customHeight="1"/>
    <row r="60" spans="2:16" ht="11.25" customHeight="1">
      <c r="B60" s="405" t="s">
        <v>392</v>
      </c>
      <c r="C60" s="406"/>
      <c r="D60" s="406"/>
      <c r="E60" s="406"/>
      <c r="F60" s="406"/>
      <c r="G60" s="406"/>
      <c r="H60" s="406"/>
      <c r="I60" s="406"/>
      <c r="J60" s="406"/>
      <c r="K60" s="406"/>
      <c r="L60" s="406"/>
      <c r="M60" s="406"/>
      <c r="N60" s="406"/>
      <c r="O60" s="406"/>
      <c r="P60" s="406"/>
    </row>
    <row r="61" spans="2:16" ht="11.25">
      <c r="B61" s="406"/>
      <c r="C61" s="406"/>
      <c r="D61" s="406"/>
      <c r="E61" s="406"/>
      <c r="F61" s="406"/>
      <c r="G61" s="406"/>
      <c r="H61" s="406"/>
      <c r="I61" s="406"/>
      <c r="J61" s="406"/>
      <c r="K61" s="406"/>
      <c r="L61" s="406"/>
      <c r="M61" s="406"/>
      <c r="N61" s="406"/>
      <c r="O61" s="406"/>
      <c r="P61" s="406"/>
    </row>
    <row r="62" spans="2:16" ht="11.25">
      <c r="B62" s="406"/>
      <c r="C62" s="406"/>
      <c r="D62" s="406"/>
      <c r="E62" s="406"/>
      <c r="F62" s="406"/>
      <c r="G62" s="406"/>
      <c r="H62" s="406"/>
      <c r="I62" s="406"/>
      <c r="J62" s="406"/>
      <c r="K62" s="406"/>
      <c r="L62" s="406"/>
      <c r="M62" s="406"/>
      <c r="N62" s="406"/>
      <c r="O62" s="406"/>
      <c r="P62" s="406"/>
    </row>
    <row r="63" spans="2:16" ht="11.25">
      <c r="B63" s="406"/>
      <c r="C63" s="406"/>
      <c r="D63" s="406"/>
      <c r="E63" s="406"/>
      <c r="F63" s="406"/>
      <c r="G63" s="406"/>
      <c r="H63" s="406"/>
      <c r="I63" s="406"/>
      <c r="J63" s="406"/>
      <c r="K63" s="406"/>
      <c r="L63" s="406"/>
      <c r="M63" s="406"/>
      <c r="N63" s="406"/>
      <c r="O63" s="406"/>
      <c r="P63" s="406"/>
    </row>
    <row r="64" spans="2:16" ht="11.25">
      <c r="B64" s="406"/>
      <c r="C64" s="406"/>
      <c r="D64" s="406"/>
      <c r="E64" s="406"/>
      <c r="F64" s="406"/>
      <c r="G64" s="406"/>
      <c r="H64" s="406"/>
      <c r="I64" s="406"/>
      <c r="J64" s="406"/>
      <c r="K64" s="406"/>
      <c r="L64" s="406"/>
      <c r="M64" s="406"/>
      <c r="N64" s="406"/>
      <c r="O64" s="406"/>
      <c r="P64" s="406"/>
    </row>
    <row r="65" spans="2:16" ht="11.25">
      <c r="B65" s="406"/>
      <c r="C65" s="406"/>
      <c r="D65" s="406"/>
      <c r="E65" s="406"/>
      <c r="F65" s="406"/>
      <c r="G65" s="406"/>
      <c r="H65" s="406"/>
      <c r="I65" s="406"/>
      <c r="J65" s="406"/>
      <c r="K65" s="406"/>
      <c r="L65" s="406"/>
      <c r="M65" s="406"/>
      <c r="N65" s="406"/>
      <c r="O65" s="406"/>
      <c r="P65" s="406"/>
    </row>
    <row r="66" spans="2:16" ht="29.25" customHeight="1">
      <c r="B66" s="406"/>
      <c r="C66" s="406"/>
      <c r="D66" s="406"/>
      <c r="E66" s="406"/>
      <c r="F66" s="406"/>
      <c r="G66" s="406"/>
      <c r="H66" s="406"/>
      <c r="I66" s="406"/>
      <c r="J66" s="406"/>
      <c r="K66" s="406"/>
      <c r="L66" s="406"/>
      <c r="M66" s="406"/>
      <c r="N66" s="406"/>
      <c r="O66" s="406"/>
      <c r="P66" s="406"/>
    </row>
    <row r="67" spans="2:16" ht="11.25">
      <c r="B67" s="173"/>
      <c r="C67" s="173"/>
      <c r="D67" s="173"/>
      <c r="E67" s="173"/>
      <c r="F67" s="173"/>
      <c r="G67" s="173"/>
      <c r="H67" s="173"/>
      <c r="I67" s="173"/>
      <c r="J67" s="173"/>
      <c r="K67" s="173"/>
      <c r="L67" s="173"/>
      <c r="M67" s="173"/>
      <c r="N67" s="173"/>
      <c r="O67" s="173"/>
      <c r="P67" s="173"/>
    </row>
    <row r="68" spans="2:16" ht="12" customHeight="1">
      <c r="B68" s="170" t="s">
        <v>248</v>
      </c>
      <c r="C68" s="170"/>
      <c r="D68" s="170"/>
      <c r="E68" s="170"/>
      <c r="F68" s="162"/>
      <c r="G68" s="162"/>
      <c r="H68" s="162"/>
      <c r="I68" s="162"/>
      <c r="J68" s="162"/>
      <c r="K68" s="162"/>
      <c r="L68" s="162"/>
      <c r="M68" s="175" t="s">
        <v>247</v>
      </c>
      <c r="N68" s="162"/>
      <c r="O68" s="162"/>
      <c r="P68" s="162"/>
    </row>
    <row r="69" spans="2:16" ht="12" customHeight="1">
      <c r="B69" s="170"/>
      <c r="C69" s="170"/>
      <c r="D69" s="170"/>
      <c r="E69" s="170"/>
      <c r="F69" s="170"/>
      <c r="G69" s="170"/>
      <c r="H69" s="170"/>
      <c r="I69" s="170"/>
      <c r="J69" s="170"/>
      <c r="K69" s="170"/>
      <c r="L69" s="170"/>
      <c r="M69" s="175"/>
      <c r="N69" s="170"/>
      <c r="O69" s="170"/>
      <c r="P69" s="170"/>
    </row>
    <row r="70" spans="2:16" ht="12" customHeight="1">
      <c r="B70" s="170" t="s">
        <v>248</v>
      </c>
      <c r="C70" s="170"/>
      <c r="D70" s="170"/>
      <c r="E70" s="170"/>
      <c r="F70" s="162"/>
      <c r="G70" s="162"/>
      <c r="H70" s="162"/>
      <c r="I70" s="162"/>
      <c r="J70" s="162"/>
      <c r="K70" s="162"/>
      <c r="L70" s="162"/>
      <c r="M70" s="175" t="s">
        <v>247</v>
      </c>
      <c r="N70" s="162"/>
      <c r="O70" s="162"/>
      <c r="P70" s="162"/>
    </row>
    <row r="71" spans="2:16" ht="12" customHeight="1">
      <c r="B71" s="170"/>
      <c r="C71" s="170"/>
      <c r="D71" s="170"/>
      <c r="E71" s="170"/>
      <c r="F71" s="170"/>
      <c r="G71" s="170"/>
      <c r="H71" s="170"/>
      <c r="I71" s="170"/>
      <c r="J71" s="170"/>
      <c r="K71" s="170"/>
      <c r="L71" s="170"/>
      <c r="M71" s="175"/>
      <c r="N71" s="170"/>
      <c r="O71" s="170"/>
      <c r="P71" s="170"/>
    </row>
    <row r="72" spans="2:16" ht="12" customHeight="1">
      <c r="B72" s="170" t="s">
        <v>248</v>
      </c>
      <c r="C72" s="170"/>
      <c r="D72" s="170"/>
      <c r="E72" s="170"/>
      <c r="F72" s="162"/>
      <c r="G72" s="162"/>
      <c r="H72" s="162"/>
      <c r="I72" s="162"/>
      <c r="J72" s="162"/>
      <c r="K72" s="162"/>
      <c r="L72" s="162"/>
      <c r="M72" s="175" t="s">
        <v>247</v>
      </c>
      <c r="N72" s="162"/>
      <c r="O72" s="162"/>
      <c r="P72" s="162"/>
    </row>
    <row r="73" spans="2:16" ht="12" customHeight="1">
      <c r="B73" s="170"/>
      <c r="C73" s="170"/>
      <c r="D73" s="170"/>
      <c r="E73" s="170"/>
      <c r="F73" s="170"/>
      <c r="G73" s="170"/>
      <c r="H73" s="170"/>
      <c r="I73" s="170"/>
      <c r="J73" s="170"/>
      <c r="K73" s="170"/>
      <c r="L73" s="170"/>
      <c r="M73" s="175"/>
      <c r="N73" s="170"/>
      <c r="O73" s="170"/>
      <c r="P73" s="170"/>
    </row>
    <row r="74" spans="2:16" ht="12" customHeight="1">
      <c r="B74" s="170" t="s">
        <v>248</v>
      </c>
      <c r="C74" s="170"/>
      <c r="D74" s="170"/>
      <c r="E74" s="170"/>
      <c r="F74" s="162"/>
      <c r="G74" s="162"/>
      <c r="H74" s="162"/>
      <c r="I74" s="162"/>
      <c r="J74" s="162"/>
      <c r="K74" s="162"/>
      <c r="L74" s="162"/>
      <c r="M74" s="175" t="s">
        <v>247</v>
      </c>
      <c r="N74" s="162"/>
      <c r="O74" s="162"/>
      <c r="P74" s="162"/>
    </row>
    <row r="75" spans="2:16" ht="11.25">
      <c r="B75" s="170"/>
      <c r="C75" s="170"/>
      <c r="D75" s="170"/>
      <c r="E75" s="170"/>
      <c r="F75" s="170"/>
      <c r="G75" s="170"/>
      <c r="H75" s="170"/>
      <c r="I75" s="170"/>
      <c r="J75" s="170"/>
      <c r="K75" s="170"/>
      <c r="L75" s="170"/>
      <c r="M75" s="170"/>
      <c r="N75" s="170"/>
      <c r="O75" s="170"/>
      <c r="P75" s="170"/>
    </row>
  </sheetData>
  <sheetProtection/>
  <mergeCells count="7">
    <mergeCell ref="B3:P3"/>
    <mergeCell ref="B2:P2"/>
    <mergeCell ref="B60:P66"/>
    <mergeCell ref="B37:P38"/>
    <mergeCell ref="H30:I30"/>
    <mergeCell ref="N5:P5"/>
    <mergeCell ref="E29:G29"/>
  </mergeCells>
  <printOptions horizontalCentered="1"/>
  <pageMargins left="0" right="0" top="0.5" bottom="0.5" header="0" footer="0"/>
  <pageSetup fitToHeight="1" fitToWidth="1" horizontalDpi="300" verticalDpi="300" orientation="portrait" scale="91" r:id="rId2"/>
  <headerFooter alignWithMargins="0">
    <oddFooter>&amp;LRevised 01/17&amp;CAgricultural Credit Application, Page &amp;P of &amp;N</oddFooter>
  </headerFooter>
  <legacyDrawing r:id="rId1"/>
</worksheet>
</file>

<file path=xl/worksheets/sheet2.xml><?xml version="1.0" encoding="utf-8"?>
<worksheet xmlns="http://schemas.openxmlformats.org/spreadsheetml/2006/main" xmlns:r="http://schemas.openxmlformats.org/officeDocument/2006/relationships">
  <sheetPr codeName="Sheet2"/>
  <dimension ref="A1:O448"/>
  <sheetViews>
    <sheetView view="pageBreakPreview" zoomScaleSheetLayoutView="100" zoomScalePageLayoutView="0" workbookViewId="0" topLeftCell="A295">
      <selection activeCell="E304" sqref="E304"/>
    </sheetView>
  </sheetViews>
  <sheetFormatPr defaultColWidth="9.33203125" defaultRowHeight="11.25"/>
  <cols>
    <col min="1" max="1" width="9.33203125" style="1" customWidth="1"/>
    <col min="2" max="2" width="32.83203125" style="1" customWidth="1"/>
    <col min="3" max="4" width="9.66015625" style="1" customWidth="1"/>
    <col min="5" max="13" width="9.83203125" style="1" customWidth="1"/>
    <col min="14" max="16384" width="9.33203125" style="1" customWidth="1"/>
  </cols>
  <sheetData>
    <row r="1" ht="15.75" customHeight="1">
      <c r="A1" s="360" t="s">
        <v>403</v>
      </c>
    </row>
    <row r="2" ht="15.75" customHeight="1"/>
    <row r="3" spans="2:9" ht="15.75" customHeight="1">
      <c r="B3" s="19" t="s">
        <v>264</v>
      </c>
      <c r="C3" s="3"/>
      <c r="D3" s="3"/>
      <c r="E3" s="3"/>
      <c r="F3" s="3"/>
      <c r="G3" s="3"/>
      <c r="H3" s="3"/>
      <c r="I3" s="4"/>
    </row>
    <row r="4" spans="2:9" ht="15.75" customHeight="1">
      <c r="B4" s="45"/>
      <c r="C4" s="46" t="s">
        <v>47</v>
      </c>
      <c r="D4" s="47"/>
      <c r="E4" s="48"/>
      <c r="F4" s="49"/>
      <c r="G4" s="50"/>
      <c r="H4" s="13" t="s">
        <v>218</v>
      </c>
      <c r="I4" s="22" t="s">
        <v>2</v>
      </c>
    </row>
    <row r="5" spans="2:9" ht="15.75" customHeight="1">
      <c r="B5" s="7" t="s">
        <v>42</v>
      </c>
      <c r="C5" s="15" t="s">
        <v>151</v>
      </c>
      <c r="D5" s="14"/>
      <c r="E5" s="15" t="s">
        <v>48</v>
      </c>
      <c r="F5" s="41"/>
      <c r="G5" s="14"/>
      <c r="H5" s="22" t="s">
        <v>65</v>
      </c>
      <c r="I5" s="22" t="s">
        <v>53</v>
      </c>
    </row>
    <row r="6" spans="2:9" ht="15.75" customHeight="1">
      <c r="B6" s="18"/>
      <c r="C6" s="224"/>
      <c r="D6" s="40"/>
      <c r="E6" s="43"/>
      <c r="F6" s="42"/>
      <c r="G6" s="17"/>
      <c r="H6" s="188"/>
      <c r="I6" s="32"/>
    </row>
    <row r="7" spans="2:9" ht="15" customHeight="1">
      <c r="B7" s="18"/>
      <c r="C7" s="224"/>
      <c r="D7" s="40"/>
      <c r="E7" s="43"/>
      <c r="F7" s="42"/>
      <c r="G7" s="17"/>
      <c r="H7" s="188"/>
      <c r="I7" s="32"/>
    </row>
    <row r="8" spans="2:9" ht="15.75" customHeight="1">
      <c r="B8" s="18"/>
      <c r="C8" s="224"/>
      <c r="D8" s="40"/>
      <c r="E8" s="43"/>
      <c r="F8" s="42"/>
      <c r="G8" s="17"/>
      <c r="H8" s="188"/>
      <c r="I8" s="24"/>
    </row>
    <row r="9" spans="2:9" ht="15.75" customHeight="1">
      <c r="B9" s="8"/>
      <c r="C9" s="39"/>
      <c r="D9" s="40"/>
      <c r="E9" s="16"/>
      <c r="F9" s="42"/>
      <c r="G9" s="17"/>
      <c r="H9" s="188"/>
      <c r="I9" s="24"/>
    </row>
    <row r="10" spans="2:9" ht="15.75" customHeight="1" thickBot="1">
      <c r="B10" s="8"/>
      <c r="C10" s="39"/>
      <c r="D10" s="40"/>
      <c r="E10" s="16"/>
      <c r="F10" s="42"/>
      <c r="G10" s="17"/>
      <c r="H10" s="189"/>
      <c r="I10" s="24"/>
    </row>
    <row r="11" spans="2:9" ht="15.75" customHeight="1" thickBot="1">
      <c r="B11" s="19" t="s">
        <v>265</v>
      </c>
      <c r="C11" s="10"/>
      <c r="D11" s="10"/>
      <c r="E11" s="3"/>
      <c r="F11" s="3"/>
      <c r="G11" s="120"/>
      <c r="H11" s="225">
        <f>SUM(H6:H10)</f>
        <v>0</v>
      </c>
      <c r="I11" s="182"/>
    </row>
    <row r="12" spans="2:8" ht="15.75" customHeight="1">
      <c r="B12" s="92"/>
      <c r="G12" s="136" t="s">
        <v>125</v>
      </c>
      <c r="H12" s="119"/>
    </row>
    <row r="13" spans="2:8" ht="15.75" customHeight="1">
      <c r="B13" s="92"/>
      <c r="G13" s="136"/>
      <c r="H13" s="119"/>
    </row>
    <row r="14" spans="2:8" ht="15.75" customHeight="1">
      <c r="B14" s="92"/>
      <c r="G14" s="136"/>
      <c r="H14" s="119"/>
    </row>
    <row r="15" ht="15.75" customHeight="1"/>
    <row r="16" spans="2:10" ht="15.75" customHeight="1">
      <c r="B16" s="19" t="s">
        <v>93</v>
      </c>
      <c r="C16" s="3"/>
      <c r="D16" s="3"/>
      <c r="E16" s="3"/>
      <c r="F16" s="3"/>
      <c r="G16" s="3"/>
      <c r="H16" s="3"/>
      <c r="I16" s="3"/>
      <c r="J16" s="4"/>
    </row>
    <row r="17" spans="2:10" ht="15.75" customHeight="1">
      <c r="B17" s="45"/>
      <c r="C17" s="22" t="s">
        <v>192</v>
      </c>
      <c r="D17" s="48"/>
      <c r="E17" s="50"/>
      <c r="F17" s="48"/>
      <c r="G17" s="49"/>
      <c r="H17" s="50"/>
      <c r="I17" s="13" t="s">
        <v>218</v>
      </c>
      <c r="J17" s="22" t="s">
        <v>2</v>
      </c>
    </row>
    <row r="18" spans="2:10" ht="15.75" customHeight="1">
      <c r="B18" s="7" t="s">
        <v>43</v>
      </c>
      <c r="C18" s="12" t="s">
        <v>15</v>
      </c>
      <c r="D18" s="15" t="s">
        <v>62</v>
      </c>
      <c r="E18" s="14"/>
      <c r="F18" s="15" t="s">
        <v>48</v>
      </c>
      <c r="G18" s="44"/>
      <c r="H18" s="14"/>
      <c r="I18" s="22" t="s">
        <v>65</v>
      </c>
      <c r="J18" s="22" t="s">
        <v>53</v>
      </c>
    </row>
    <row r="19" spans="2:10" ht="15.75" customHeight="1">
      <c r="B19" s="18"/>
      <c r="C19" s="8"/>
      <c r="D19" s="43"/>
      <c r="E19" s="17"/>
      <c r="F19" s="16"/>
      <c r="G19" s="42"/>
      <c r="H19" s="17"/>
      <c r="I19" s="188"/>
      <c r="J19" s="24"/>
    </row>
    <row r="20" spans="2:10" ht="15.75" customHeight="1">
      <c r="B20" s="18"/>
      <c r="C20" s="8"/>
      <c r="D20" s="43"/>
      <c r="E20" s="17"/>
      <c r="F20" s="16"/>
      <c r="G20" s="42"/>
      <c r="H20" s="17"/>
      <c r="I20" s="188"/>
      <c r="J20" s="24"/>
    </row>
    <row r="21" spans="2:10" ht="15.75" customHeight="1">
      <c r="B21" s="18"/>
      <c r="C21" s="8"/>
      <c r="D21" s="16"/>
      <c r="E21" s="17"/>
      <c r="F21" s="16"/>
      <c r="G21" s="42"/>
      <c r="H21" s="17"/>
      <c r="I21" s="188"/>
      <c r="J21" s="24"/>
    </row>
    <row r="22" spans="2:10" ht="15.75" customHeight="1">
      <c r="B22" s="18"/>
      <c r="C22" s="8"/>
      <c r="D22" s="16"/>
      <c r="E22" s="17"/>
      <c r="F22" s="16"/>
      <c r="G22" s="42"/>
      <c r="H22" s="17"/>
      <c r="I22" s="188"/>
      <c r="J22" s="24"/>
    </row>
    <row r="23" spans="2:10" ht="15.75" customHeight="1">
      <c r="B23" s="18"/>
      <c r="C23" s="8"/>
      <c r="D23" s="16"/>
      <c r="E23" s="17"/>
      <c r="F23" s="16"/>
      <c r="G23" s="42"/>
      <c r="H23" s="17"/>
      <c r="I23" s="188"/>
      <c r="J23" s="24"/>
    </row>
    <row r="24" spans="2:10" ht="15.75" customHeight="1">
      <c r="B24" s="18"/>
      <c r="C24" s="8"/>
      <c r="D24" s="16"/>
      <c r="E24" s="17"/>
      <c r="F24" s="16"/>
      <c r="G24" s="42"/>
      <c r="H24" s="17"/>
      <c r="I24" s="188"/>
      <c r="J24" s="24"/>
    </row>
    <row r="25" spans="2:10" ht="15.75" customHeight="1" thickBot="1">
      <c r="B25" s="18"/>
      <c r="C25" s="8"/>
      <c r="D25" s="16"/>
      <c r="E25" s="17"/>
      <c r="F25" s="16"/>
      <c r="G25" s="42"/>
      <c r="H25" s="17"/>
      <c r="I25" s="188"/>
      <c r="J25" s="24"/>
    </row>
    <row r="26" spans="2:10" ht="15.75" customHeight="1" thickBot="1">
      <c r="B26" s="19" t="s">
        <v>86</v>
      </c>
      <c r="C26" s="3"/>
      <c r="D26" s="3"/>
      <c r="E26" s="3"/>
      <c r="F26" s="3"/>
      <c r="G26" s="3"/>
      <c r="H26" s="137"/>
      <c r="I26" s="219">
        <f>SUM(I19:I25)</f>
        <v>0</v>
      </c>
      <c r="J26" s="182"/>
    </row>
    <row r="27" spans="8:9" ht="15.75" customHeight="1">
      <c r="H27" s="136" t="s">
        <v>124</v>
      </c>
      <c r="I27" s="119"/>
    </row>
    <row r="28" spans="8:9" ht="15.75" customHeight="1">
      <c r="H28" s="136"/>
      <c r="I28" s="119"/>
    </row>
    <row r="29" spans="8:9" ht="15.75" customHeight="1">
      <c r="H29" s="136"/>
      <c r="I29" s="119"/>
    </row>
    <row r="30" ht="15.75" customHeight="1"/>
    <row r="31" spans="2:10" ht="15.75" customHeight="1">
      <c r="B31" s="19" t="s">
        <v>156</v>
      </c>
      <c r="C31" s="3"/>
      <c r="D31" s="3"/>
      <c r="E31" s="3"/>
      <c r="F31" s="3"/>
      <c r="G31" s="3"/>
      <c r="H31" s="3"/>
      <c r="I31" s="3"/>
      <c r="J31" s="4"/>
    </row>
    <row r="32" spans="2:10" ht="15.75" customHeight="1">
      <c r="B32" s="45"/>
      <c r="C32" s="48"/>
      <c r="D32" s="38"/>
      <c r="E32" s="50"/>
      <c r="F32" s="48"/>
      <c r="G32" s="49"/>
      <c r="H32" s="50"/>
      <c r="I32" s="13" t="s">
        <v>218</v>
      </c>
      <c r="J32" s="22" t="s">
        <v>2</v>
      </c>
    </row>
    <row r="33" spans="2:10" ht="15.75" customHeight="1">
      <c r="B33" s="12" t="s">
        <v>1</v>
      </c>
      <c r="C33" s="15" t="s">
        <v>99</v>
      </c>
      <c r="D33" s="44"/>
      <c r="E33" s="14"/>
      <c r="F33" s="15" t="s">
        <v>48</v>
      </c>
      <c r="G33" s="44"/>
      <c r="H33" s="14"/>
      <c r="I33" s="22" t="s">
        <v>65</v>
      </c>
      <c r="J33" s="22" t="s">
        <v>53</v>
      </c>
    </row>
    <row r="34" spans="2:10" ht="15.75" customHeight="1">
      <c r="B34" s="18"/>
      <c r="C34" s="43"/>
      <c r="D34" s="66"/>
      <c r="E34" s="17"/>
      <c r="F34" s="16"/>
      <c r="G34" s="42"/>
      <c r="H34" s="17"/>
      <c r="I34" s="188"/>
      <c r="J34" s="8"/>
    </row>
    <row r="35" spans="2:10" ht="15.75" customHeight="1">
      <c r="B35" s="18"/>
      <c r="C35" s="43"/>
      <c r="D35" s="42"/>
      <c r="E35" s="17"/>
      <c r="F35" s="16"/>
      <c r="G35" s="42"/>
      <c r="H35" s="17"/>
      <c r="I35" s="188"/>
      <c r="J35" s="8"/>
    </row>
    <row r="36" spans="2:10" ht="15.75" customHeight="1">
      <c r="B36" s="18"/>
      <c r="C36" s="16"/>
      <c r="D36" s="42"/>
      <c r="E36" s="17"/>
      <c r="F36" s="16"/>
      <c r="G36" s="42"/>
      <c r="H36" s="17"/>
      <c r="I36" s="188"/>
      <c r="J36" s="8"/>
    </row>
    <row r="37" spans="2:10" ht="15.75" customHeight="1">
      <c r="B37" s="8"/>
      <c r="C37" s="16"/>
      <c r="D37" s="42"/>
      <c r="E37" s="17"/>
      <c r="F37" s="16"/>
      <c r="G37" s="42"/>
      <c r="H37" s="17"/>
      <c r="I37" s="188"/>
      <c r="J37" s="8"/>
    </row>
    <row r="38" spans="2:10" ht="15.75" customHeight="1">
      <c r="B38" s="8"/>
      <c r="C38" s="16"/>
      <c r="D38" s="42"/>
      <c r="E38" s="17"/>
      <c r="F38" s="16"/>
      <c r="G38" s="42"/>
      <c r="H38" s="17"/>
      <c r="I38" s="188"/>
      <c r="J38" s="8"/>
    </row>
    <row r="39" spans="2:10" ht="15.75" customHeight="1">
      <c r="B39" s="8"/>
      <c r="C39" s="16"/>
      <c r="D39" s="42"/>
      <c r="E39" s="17"/>
      <c r="F39" s="16"/>
      <c r="G39" s="42"/>
      <c r="H39" s="17"/>
      <c r="I39" s="188"/>
      <c r="J39" s="8"/>
    </row>
    <row r="40" spans="2:10" ht="15.75" customHeight="1" thickBot="1">
      <c r="B40" s="8"/>
      <c r="C40" s="16"/>
      <c r="D40" s="42"/>
      <c r="E40" s="17"/>
      <c r="F40" s="16"/>
      <c r="G40" s="42"/>
      <c r="H40" s="17"/>
      <c r="I40" s="189"/>
      <c r="J40" s="8"/>
    </row>
    <row r="41" spans="2:10" ht="15.75" customHeight="1" thickBot="1">
      <c r="B41" s="19" t="s">
        <v>98</v>
      </c>
      <c r="C41" s="3"/>
      <c r="D41" s="3"/>
      <c r="E41" s="3"/>
      <c r="F41" s="3"/>
      <c r="G41" s="3"/>
      <c r="H41" s="120"/>
      <c r="I41" s="219">
        <f>SUM(I34:I40)</f>
        <v>0</v>
      </c>
      <c r="J41" s="182"/>
    </row>
    <row r="42" spans="8:9" ht="15.75" customHeight="1">
      <c r="H42" s="136" t="s">
        <v>123</v>
      </c>
      <c r="I42" s="119"/>
    </row>
    <row r="43" spans="8:9" ht="15.75" customHeight="1">
      <c r="H43" s="136"/>
      <c r="I43" s="119"/>
    </row>
    <row r="44" spans="8:9" ht="15.75" customHeight="1">
      <c r="H44" s="136"/>
      <c r="I44" s="119"/>
    </row>
    <row r="45" ht="15.75" customHeight="1"/>
    <row r="46" spans="2:13" ht="15.75" customHeight="1">
      <c r="B46" s="19" t="s">
        <v>157</v>
      </c>
      <c r="C46" s="3"/>
      <c r="D46" s="3"/>
      <c r="E46" s="3"/>
      <c r="F46" s="3"/>
      <c r="G46" s="3"/>
      <c r="H46" s="3"/>
      <c r="I46" s="3"/>
      <c r="J46" s="3"/>
      <c r="K46" s="3"/>
      <c r="L46" s="3"/>
      <c r="M46" s="4"/>
    </row>
    <row r="47" spans="2:13" ht="15.75" customHeight="1">
      <c r="B47" s="22"/>
      <c r="C47" s="46"/>
      <c r="D47" s="117"/>
      <c r="E47" s="47"/>
      <c r="F47" s="118"/>
      <c r="G47" s="117"/>
      <c r="H47" s="47"/>
      <c r="I47" s="13"/>
      <c r="J47" s="13" t="s">
        <v>27</v>
      </c>
      <c r="K47" s="6"/>
      <c r="L47" s="13" t="s">
        <v>22</v>
      </c>
      <c r="M47" s="22"/>
    </row>
    <row r="48" spans="2:13" ht="15.75" customHeight="1">
      <c r="B48" s="22"/>
      <c r="C48" s="46"/>
      <c r="D48" s="117"/>
      <c r="E48" s="47"/>
      <c r="F48" s="118"/>
      <c r="G48" s="117"/>
      <c r="H48" s="47"/>
      <c r="I48" s="22" t="s">
        <v>21</v>
      </c>
      <c r="J48" s="22" t="s">
        <v>190</v>
      </c>
      <c r="K48" s="22" t="s">
        <v>23</v>
      </c>
      <c r="L48" s="22" t="s">
        <v>190</v>
      </c>
      <c r="M48" s="22" t="s">
        <v>2</v>
      </c>
    </row>
    <row r="49" spans="2:13" ht="15.75" customHeight="1">
      <c r="B49" s="12" t="s">
        <v>20</v>
      </c>
      <c r="C49" s="15" t="s">
        <v>25</v>
      </c>
      <c r="D49" s="41"/>
      <c r="E49" s="14"/>
      <c r="F49" s="44" t="s">
        <v>26</v>
      </c>
      <c r="G49" s="41"/>
      <c r="H49" s="14"/>
      <c r="I49" s="22" t="s">
        <v>149</v>
      </c>
      <c r="J49" s="22" t="s">
        <v>4</v>
      </c>
      <c r="K49" s="22" t="s">
        <v>24</v>
      </c>
      <c r="L49" s="22" t="s">
        <v>4</v>
      </c>
      <c r="M49" s="12" t="s">
        <v>53</v>
      </c>
    </row>
    <row r="50" spans="2:13" ht="15.75" customHeight="1">
      <c r="B50" s="18"/>
      <c r="C50" s="43"/>
      <c r="D50" s="42"/>
      <c r="E50" s="17"/>
      <c r="F50" s="43"/>
      <c r="G50" s="42"/>
      <c r="H50" s="17"/>
      <c r="I50" s="188"/>
      <c r="J50" s="188"/>
      <c r="K50" s="188"/>
      <c r="L50" s="188">
        <f>J50-K50</f>
        <v>0</v>
      </c>
      <c r="M50" s="32"/>
    </row>
    <row r="51" spans="2:13" ht="15.75" customHeight="1">
      <c r="B51" s="18"/>
      <c r="C51" s="43"/>
      <c r="D51" s="42"/>
      <c r="E51" s="17"/>
      <c r="F51" s="43"/>
      <c r="G51" s="42"/>
      <c r="H51" s="17"/>
      <c r="I51" s="188"/>
      <c r="J51" s="188"/>
      <c r="K51" s="188"/>
      <c r="L51" s="188">
        <f>J51-K51</f>
        <v>0</v>
      </c>
      <c r="M51" s="24"/>
    </row>
    <row r="52" spans="2:13" ht="15.75" customHeight="1">
      <c r="B52" s="18"/>
      <c r="C52" s="43"/>
      <c r="D52" s="42"/>
      <c r="E52" s="17"/>
      <c r="F52" s="43"/>
      <c r="G52" s="42"/>
      <c r="H52" s="17"/>
      <c r="I52" s="188"/>
      <c r="J52" s="188"/>
      <c r="K52" s="188"/>
      <c r="L52" s="188">
        <f>J52-K52</f>
        <v>0</v>
      </c>
      <c r="M52" s="24"/>
    </row>
    <row r="53" spans="2:13" ht="15.75" customHeight="1">
      <c r="B53" s="18"/>
      <c r="C53" s="16"/>
      <c r="D53" s="42"/>
      <c r="E53" s="17"/>
      <c r="F53" s="16"/>
      <c r="G53" s="42"/>
      <c r="H53" s="17"/>
      <c r="I53" s="188"/>
      <c r="J53" s="188"/>
      <c r="K53" s="188"/>
      <c r="L53" s="188">
        <f>J53-K53</f>
        <v>0</v>
      </c>
      <c r="M53" s="24"/>
    </row>
    <row r="54" spans="2:13" ht="15.75" customHeight="1" thickBot="1">
      <c r="B54" s="18"/>
      <c r="C54" s="16"/>
      <c r="D54" s="42"/>
      <c r="E54" s="17"/>
      <c r="F54" s="16"/>
      <c r="G54" s="42"/>
      <c r="H54" s="17"/>
      <c r="I54" s="188"/>
      <c r="J54" s="188"/>
      <c r="K54" s="188"/>
      <c r="L54" s="188">
        <f>J54-K54</f>
        <v>0</v>
      </c>
      <c r="M54" s="24"/>
    </row>
    <row r="55" spans="2:13" ht="15.75" customHeight="1" thickBot="1">
      <c r="B55" s="65" t="s">
        <v>266</v>
      </c>
      <c r="C55" s="3"/>
      <c r="D55" s="3"/>
      <c r="E55" s="3"/>
      <c r="F55" s="3"/>
      <c r="G55" s="3"/>
      <c r="H55" s="3"/>
      <c r="I55" s="3"/>
      <c r="J55" s="3"/>
      <c r="K55" s="120"/>
      <c r="L55" s="219">
        <f>SUM(L50:L54)</f>
        <v>0</v>
      </c>
      <c r="M55" s="182"/>
    </row>
    <row r="56" spans="11:12" ht="15.75" customHeight="1">
      <c r="K56" s="136" t="s">
        <v>122</v>
      </c>
      <c r="L56" s="119"/>
    </row>
    <row r="57" spans="11:12" ht="15.75" customHeight="1">
      <c r="K57" s="136"/>
      <c r="L57" s="119"/>
    </row>
    <row r="58" spans="11:12" ht="15.75" customHeight="1">
      <c r="K58" s="136"/>
      <c r="L58" s="119"/>
    </row>
    <row r="59" spans="2:12" ht="15.75" customHeight="1">
      <c r="B59" s="19" t="s">
        <v>158</v>
      </c>
      <c r="C59" s="3"/>
      <c r="D59" s="3"/>
      <c r="E59" s="3"/>
      <c r="F59" s="3"/>
      <c r="G59" s="3"/>
      <c r="H59" s="3"/>
      <c r="I59" s="3"/>
      <c r="J59" s="3"/>
      <c r="K59" s="3"/>
      <c r="L59" s="4"/>
    </row>
    <row r="60" spans="2:12" ht="15.75" customHeight="1">
      <c r="B60" s="64"/>
      <c r="C60" s="13"/>
      <c r="D60" s="13"/>
      <c r="E60" s="5"/>
      <c r="F60" s="156"/>
      <c r="G60" s="22" t="s">
        <v>235</v>
      </c>
      <c r="H60" s="141"/>
      <c r="I60" s="60" t="s">
        <v>148</v>
      </c>
      <c r="J60" s="141"/>
      <c r="K60" s="6"/>
      <c r="L60" s="13"/>
    </row>
    <row r="61" spans="2:12" ht="15.75" customHeight="1">
      <c r="B61" s="29"/>
      <c r="C61" s="22" t="s">
        <v>228</v>
      </c>
      <c r="D61" s="22" t="s">
        <v>87</v>
      </c>
      <c r="E61" s="45"/>
      <c r="F61" s="157"/>
      <c r="G61" s="22" t="s">
        <v>232</v>
      </c>
      <c r="H61" s="60"/>
      <c r="I61" s="60" t="s">
        <v>235</v>
      </c>
      <c r="J61" s="60"/>
      <c r="K61" s="29"/>
      <c r="L61" s="22"/>
    </row>
    <row r="62" spans="2:12" ht="15.75" customHeight="1">
      <c r="B62" s="22"/>
      <c r="C62" s="22" t="s">
        <v>230</v>
      </c>
      <c r="D62" s="22" t="s">
        <v>232</v>
      </c>
      <c r="E62" s="158" t="s">
        <v>192</v>
      </c>
      <c r="F62" s="22" t="s">
        <v>195</v>
      </c>
      <c r="G62" s="22" t="s">
        <v>195</v>
      </c>
      <c r="H62" s="60" t="s">
        <v>194</v>
      </c>
      <c r="I62" s="60" t="s">
        <v>232</v>
      </c>
      <c r="J62" s="60" t="s">
        <v>148</v>
      </c>
      <c r="K62" s="29"/>
      <c r="L62" s="60"/>
    </row>
    <row r="63" spans="2:12" ht="15.75" customHeight="1">
      <c r="B63" s="22"/>
      <c r="C63" s="22" t="s">
        <v>229</v>
      </c>
      <c r="D63" s="22" t="s">
        <v>88</v>
      </c>
      <c r="E63" s="22" t="s">
        <v>237</v>
      </c>
      <c r="F63" s="22" t="s">
        <v>228</v>
      </c>
      <c r="G63" s="22" t="s">
        <v>36</v>
      </c>
      <c r="H63" s="60" t="s">
        <v>195</v>
      </c>
      <c r="I63" s="60" t="s">
        <v>89</v>
      </c>
      <c r="J63" s="60" t="s">
        <v>90</v>
      </c>
      <c r="K63" s="60" t="s">
        <v>91</v>
      </c>
      <c r="L63" s="22" t="s">
        <v>2</v>
      </c>
    </row>
    <row r="64" spans="2:12" ht="15.75" customHeight="1">
      <c r="B64" s="12" t="s">
        <v>17</v>
      </c>
      <c r="C64" s="12" t="s">
        <v>231</v>
      </c>
      <c r="D64" s="20" t="s">
        <v>233</v>
      </c>
      <c r="E64" s="12" t="s">
        <v>238</v>
      </c>
      <c r="F64" s="12" t="s">
        <v>234</v>
      </c>
      <c r="G64" s="20" t="s">
        <v>236</v>
      </c>
      <c r="H64" s="60" t="s">
        <v>149</v>
      </c>
      <c r="I64" s="20" t="s">
        <v>236</v>
      </c>
      <c r="J64" s="60" t="s">
        <v>4</v>
      </c>
      <c r="K64" s="62" t="s">
        <v>92</v>
      </c>
      <c r="L64" s="22" t="s">
        <v>53</v>
      </c>
    </row>
    <row r="65" spans="2:12" ht="15.75" customHeight="1">
      <c r="B65" s="232"/>
      <c r="C65" s="198"/>
      <c r="D65" s="235"/>
      <c r="E65" s="236"/>
      <c r="F65" s="198"/>
      <c r="G65" s="238"/>
      <c r="H65" s="237"/>
      <c r="I65" s="239"/>
      <c r="J65" s="237"/>
      <c r="K65" s="159"/>
      <c r="L65" s="198"/>
    </row>
    <row r="66" spans="2:12" ht="15.75" customHeight="1">
      <c r="B66" s="232"/>
      <c r="C66" s="198"/>
      <c r="D66" s="235"/>
      <c r="E66" s="236"/>
      <c r="F66" s="198"/>
      <c r="G66" s="238"/>
      <c r="H66" s="237"/>
      <c r="I66" s="239"/>
      <c r="J66" s="237"/>
      <c r="K66" s="159"/>
      <c r="L66" s="198"/>
    </row>
    <row r="67" spans="2:12" ht="15.75" customHeight="1">
      <c r="B67" s="232"/>
      <c r="C67" s="198"/>
      <c r="D67" s="235"/>
      <c r="E67" s="236"/>
      <c r="F67" s="198"/>
      <c r="G67" s="238"/>
      <c r="H67" s="237"/>
      <c r="I67" s="239"/>
      <c r="J67" s="237"/>
      <c r="K67" s="159"/>
      <c r="L67" s="198"/>
    </row>
    <row r="68" spans="2:12" ht="15.75" customHeight="1" thickBot="1">
      <c r="B68" s="232"/>
      <c r="C68" s="198"/>
      <c r="D68" s="235"/>
      <c r="E68" s="236"/>
      <c r="F68" s="198"/>
      <c r="G68" s="238"/>
      <c r="H68" s="237"/>
      <c r="I68" s="239"/>
      <c r="J68" s="237"/>
      <c r="K68" s="159"/>
      <c r="L68" s="198"/>
    </row>
    <row r="69" spans="2:12" ht="15.75" customHeight="1" thickBot="1">
      <c r="B69" s="19" t="s">
        <v>121</v>
      </c>
      <c r="C69" s="3"/>
      <c r="D69" s="3"/>
      <c r="E69" s="3"/>
      <c r="F69" s="3"/>
      <c r="G69" s="131"/>
      <c r="H69" s="128"/>
      <c r="I69" s="135"/>
      <c r="J69" s="160"/>
      <c r="K69" s="219">
        <f>SUM(K65:K68)</f>
        <v>0</v>
      </c>
      <c r="L69" s="182"/>
    </row>
    <row r="70" spans="10:11" ht="15.75" customHeight="1">
      <c r="J70" s="136" t="s">
        <v>120</v>
      </c>
      <c r="K70" s="119"/>
    </row>
    <row r="71" spans="10:11" ht="15.75" customHeight="1">
      <c r="J71" s="136"/>
      <c r="K71" s="119"/>
    </row>
    <row r="72" spans="10:11" ht="15.75" customHeight="1">
      <c r="J72" s="136"/>
      <c r="K72" s="119"/>
    </row>
    <row r="73" ht="15.75" customHeight="1"/>
    <row r="74" spans="2:8" ht="15.75" customHeight="1">
      <c r="B74" s="19" t="s">
        <v>428</v>
      </c>
      <c r="C74" s="3"/>
      <c r="D74" s="3"/>
      <c r="E74" s="3"/>
      <c r="F74" s="3"/>
      <c r="G74" s="3"/>
      <c r="H74" s="4"/>
    </row>
    <row r="75" spans="2:8" ht="15.75" customHeight="1">
      <c r="B75" s="29"/>
      <c r="C75" s="46"/>
      <c r="D75" s="47"/>
      <c r="E75" s="22" t="s">
        <v>284</v>
      </c>
      <c r="F75" s="22"/>
      <c r="G75" s="60"/>
      <c r="H75" s="45"/>
    </row>
    <row r="76" spans="2:8" ht="15.75" customHeight="1">
      <c r="B76" s="22"/>
      <c r="C76" s="46" t="s">
        <v>74</v>
      </c>
      <c r="D76" s="47"/>
      <c r="E76" s="22" t="s">
        <v>144</v>
      </c>
      <c r="F76" s="22" t="s">
        <v>224</v>
      </c>
      <c r="G76" s="60" t="s">
        <v>194</v>
      </c>
      <c r="H76" s="45"/>
    </row>
    <row r="77" spans="2:8" ht="15.75" customHeight="1">
      <c r="B77" s="22"/>
      <c r="C77" s="46" t="s">
        <v>75</v>
      </c>
      <c r="D77" s="47"/>
      <c r="E77" s="22" t="s">
        <v>222</v>
      </c>
      <c r="F77" s="22" t="s">
        <v>225</v>
      </c>
      <c r="G77" s="60" t="s">
        <v>8</v>
      </c>
      <c r="H77" s="22" t="s">
        <v>2</v>
      </c>
    </row>
    <row r="78" spans="2:8" ht="15.75" customHeight="1">
      <c r="B78" s="12" t="s">
        <v>85</v>
      </c>
      <c r="C78" s="15" t="s">
        <v>40</v>
      </c>
      <c r="D78" s="14"/>
      <c r="E78" s="12" t="s">
        <v>223</v>
      </c>
      <c r="F78" s="12" t="s">
        <v>150</v>
      </c>
      <c r="G78" s="60" t="s">
        <v>3</v>
      </c>
      <c r="H78" s="22" t="s">
        <v>53</v>
      </c>
    </row>
    <row r="79" spans="2:8" ht="15.75" customHeight="1">
      <c r="B79" s="18"/>
      <c r="C79" s="43"/>
      <c r="D79" s="17"/>
      <c r="E79" s="8"/>
      <c r="F79" s="265"/>
      <c r="G79" s="222"/>
      <c r="H79" s="32"/>
    </row>
    <row r="80" spans="2:8" ht="15.75" customHeight="1">
      <c r="B80" s="18"/>
      <c r="C80" s="43"/>
      <c r="D80" s="17"/>
      <c r="E80" s="8"/>
      <c r="F80" s="265"/>
      <c r="G80" s="222"/>
      <c r="H80" s="24"/>
    </row>
    <row r="81" spans="2:8" ht="15.75" customHeight="1">
      <c r="B81" s="18"/>
      <c r="C81" s="16"/>
      <c r="D81" s="17"/>
      <c r="E81" s="8"/>
      <c r="F81" s="227"/>
      <c r="G81" s="223"/>
      <c r="H81" s="24"/>
    </row>
    <row r="82" spans="2:8" ht="15.75" customHeight="1" thickBot="1">
      <c r="B82" s="18"/>
      <c r="C82" s="16"/>
      <c r="D82" s="17"/>
      <c r="E82" s="8"/>
      <c r="F82" s="227"/>
      <c r="G82" s="223"/>
      <c r="H82" s="24"/>
    </row>
    <row r="83" spans="2:8" ht="15.75" customHeight="1" thickBot="1">
      <c r="B83" s="65" t="s">
        <v>96</v>
      </c>
      <c r="C83" s="2"/>
      <c r="D83" s="3"/>
      <c r="E83" s="3"/>
      <c r="F83" s="4"/>
      <c r="G83" s="219">
        <f>SUM(G79:G82)</f>
        <v>0</v>
      </c>
      <c r="H83" s="182"/>
    </row>
    <row r="84" spans="6:7" ht="15.75" customHeight="1">
      <c r="F84" s="138" t="s">
        <v>119</v>
      </c>
      <c r="G84" s="119"/>
    </row>
    <row r="85" spans="6:7" ht="15.75" customHeight="1">
      <c r="F85" s="136"/>
      <c r="G85" s="119"/>
    </row>
    <row r="86" spans="6:7" ht="15.75" customHeight="1">
      <c r="F86" s="136"/>
      <c r="G86" s="119"/>
    </row>
    <row r="87" ht="15.75" customHeight="1"/>
    <row r="88" spans="2:13" ht="15.75" customHeight="1">
      <c r="B88" s="19" t="s">
        <v>94</v>
      </c>
      <c r="C88" s="3"/>
      <c r="D88" s="3"/>
      <c r="E88" s="3"/>
      <c r="F88" s="3"/>
      <c r="G88" s="3"/>
      <c r="H88" s="3"/>
      <c r="I88" s="3"/>
      <c r="J88" s="3"/>
      <c r="K88" s="3"/>
      <c r="L88" s="3"/>
      <c r="M88" s="4"/>
    </row>
    <row r="89" spans="2:13" ht="15.75" customHeight="1">
      <c r="B89" s="30"/>
      <c r="C89" s="53"/>
      <c r="D89" s="21"/>
      <c r="E89" s="129"/>
      <c r="F89" s="129"/>
      <c r="G89" s="427" t="s">
        <v>76</v>
      </c>
      <c r="H89" s="428"/>
      <c r="I89" s="428"/>
      <c r="J89" s="429"/>
      <c r="K89" s="56" t="s">
        <v>83</v>
      </c>
      <c r="L89" s="57"/>
      <c r="M89" s="13"/>
    </row>
    <row r="90" spans="2:13" ht="15.75" customHeight="1">
      <c r="B90" s="22"/>
      <c r="C90" s="46" t="s">
        <v>74</v>
      </c>
      <c r="D90" s="47"/>
      <c r="E90" s="22" t="s">
        <v>143</v>
      </c>
      <c r="F90" s="22"/>
      <c r="G90" s="37" t="s">
        <v>77</v>
      </c>
      <c r="H90" s="37"/>
      <c r="I90" s="37" t="s">
        <v>80</v>
      </c>
      <c r="J90" s="37" t="s">
        <v>194</v>
      </c>
      <c r="K90" s="58" t="s">
        <v>84</v>
      </c>
      <c r="L90" s="59"/>
      <c r="M90" s="45"/>
    </row>
    <row r="91" spans="2:13" ht="15.75" customHeight="1">
      <c r="B91" s="22"/>
      <c r="C91" s="46" t="s">
        <v>75</v>
      </c>
      <c r="D91" s="47"/>
      <c r="E91" s="22" t="s">
        <v>3</v>
      </c>
      <c r="F91" s="22" t="s">
        <v>143</v>
      </c>
      <c r="G91" s="36">
        <v>30</v>
      </c>
      <c r="H91" s="37" t="s">
        <v>79</v>
      </c>
      <c r="I91" s="37" t="s">
        <v>81</v>
      </c>
      <c r="J91" s="37" t="s">
        <v>8</v>
      </c>
      <c r="K91" s="22" t="s">
        <v>144</v>
      </c>
      <c r="L91" s="60" t="s">
        <v>144</v>
      </c>
      <c r="M91" s="22" t="s">
        <v>2</v>
      </c>
    </row>
    <row r="92" spans="2:13" ht="15.75" customHeight="1">
      <c r="B92" s="12" t="s">
        <v>85</v>
      </c>
      <c r="C92" s="15" t="s">
        <v>40</v>
      </c>
      <c r="D92" s="14"/>
      <c r="E92" s="12" t="s">
        <v>150</v>
      </c>
      <c r="F92" s="22" t="s">
        <v>8</v>
      </c>
      <c r="G92" s="36" t="s">
        <v>78</v>
      </c>
      <c r="H92" s="37" t="s">
        <v>78</v>
      </c>
      <c r="I92" s="37" t="s">
        <v>82</v>
      </c>
      <c r="J92" s="37" t="s">
        <v>3</v>
      </c>
      <c r="K92" s="60" t="s">
        <v>149</v>
      </c>
      <c r="L92" s="61" t="s">
        <v>68</v>
      </c>
      <c r="M92" s="22" t="s">
        <v>53</v>
      </c>
    </row>
    <row r="93" spans="2:13" ht="15.75" customHeight="1">
      <c r="B93" s="18"/>
      <c r="C93" s="16"/>
      <c r="D93" s="17"/>
      <c r="E93" s="217"/>
      <c r="F93" s="222"/>
      <c r="G93" s="240"/>
      <c r="H93" s="241"/>
      <c r="I93" s="242"/>
      <c r="J93" s="222">
        <f>SUM(G93:I93)+(K93*L93)</f>
        <v>0</v>
      </c>
      <c r="K93" s="222"/>
      <c r="L93" s="33"/>
      <c r="M93" s="32"/>
    </row>
    <row r="94" spans="2:13" ht="15.75" customHeight="1">
      <c r="B94" s="18"/>
      <c r="C94" s="16"/>
      <c r="D94" s="17"/>
      <c r="E94" s="217"/>
      <c r="F94" s="222"/>
      <c r="G94" s="242"/>
      <c r="H94" s="242"/>
      <c r="I94" s="242"/>
      <c r="J94" s="222">
        <f>SUM(G94:I94)+(K94*L94)</f>
        <v>0</v>
      </c>
      <c r="K94" s="222"/>
      <c r="L94" s="24"/>
      <c r="M94" s="24"/>
    </row>
    <row r="95" spans="2:13" ht="15.75" customHeight="1">
      <c r="B95" s="18"/>
      <c r="C95" s="16"/>
      <c r="D95" s="17"/>
      <c r="E95" s="217"/>
      <c r="F95" s="222"/>
      <c r="G95" s="243"/>
      <c r="H95" s="243"/>
      <c r="I95" s="243"/>
      <c r="J95" s="222">
        <f>SUM(G95:I95)+(K95*L95)</f>
        <v>0</v>
      </c>
      <c r="K95" s="222"/>
      <c r="L95" s="123"/>
      <c r="M95" s="24"/>
    </row>
    <row r="96" spans="2:13" ht="15.75" customHeight="1" thickBot="1">
      <c r="B96" s="18"/>
      <c r="C96" s="16"/>
      <c r="D96" s="17"/>
      <c r="E96" s="217"/>
      <c r="F96" s="222"/>
      <c r="G96" s="243"/>
      <c r="H96" s="243"/>
      <c r="I96" s="243"/>
      <c r="J96" s="222">
        <f>SUM(G96:I96)+(K96*L96)</f>
        <v>0</v>
      </c>
      <c r="K96" s="222"/>
      <c r="L96" s="123"/>
      <c r="M96" s="24"/>
    </row>
    <row r="97" spans="2:13" ht="15.75" customHeight="1" thickBot="1">
      <c r="B97" s="65" t="s">
        <v>95</v>
      </c>
      <c r="C97" s="3"/>
      <c r="D97" s="3"/>
      <c r="E97" s="3"/>
      <c r="F97" s="63"/>
      <c r="G97" s="192"/>
      <c r="H97" s="192"/>
      <c r="I97" s="192"/>
      <c r="J97" s="214">
        <f>SUM(J93:J96)</f>
        <v>0</v>
      </c>
      <c r="K97" s="193"/>
      <c r="L97" s="130"/>
      <c r="M97" s="4"/>
    </row>
    <row r="98" spans="9:10" ht="15.75" customHeight="1">
      <c r="I98" s="136" t="s">
        <v>118</v>
      </c>
      <c r="J98" s="119"/>
    </row>
    <row r="99" spans="9:10" ht="15.75" customHeight="1">
      <c r="I99" s="136"/>
      <c r="J99" s="119"/>
    </row>
    <row r="100" spans="9:10" ht="15.75" customHeight="1">
      <c r="I100" s="136"/>
      <c r="J100" s="119"/>
    </row>
    <row r="101" ht="15.75" customHeight="1"/>
    <row r="102" spans="2:7" ht="15.75" customHeight="1">
      <c r="B102" s="19" t="s">
        <v>267</v>
      </c>
      <c r="C102" s="3"/>
      <c r="D102" s="3"/>
      <c r="E102" s="3"/>
      <c r="F102" s="3"/>
      <c r="G102" s="4"/>
    </row>
    <row r="103" spans="2:7" ht="15.75" customHeight="1">
      <c r="B103" s="29"/>
      <c r="C103" s="22" t="s">
        <v>192</v>
      </c>
      <c r="D103" s="22" t="s">
        <v>154</v>
      </c>
      <c r="E103" s="13" t="s">
        <v>9</v>
      </c>
      <c r="F103" s="13" t="s">
        <v>218</v>
      </c>
      <c r="G103" s="22" t="s">
        <v>2</v>
      </c>
    </row>
    <row r="104" spans="2:7" ht="15.75" customHeight="1">
      <c r="B104" s="7" t="s">
        <v>40</v>
      </c>
      <c r="C104" s="12" t="s">
        <v>63</v>
      </c>
      <c r="D104" s="12" t="s">
        <v>64</v>
      </c>
      <c r="E104" s="22" t="s">
        <v>65</v>
      </c>
      <c r="F104" s="22" t="s">
        <v>65</v>
      </c>
      <c r="G104" s="12" t="s">
        <v>53</v>
      </c>
    </row>
    <row r="105" spans="2:7" ht="15.75" customHeight="1">
      <c r="B105" s="18"/>
      <c r="C105" s="188"/>
      <c r="D105" s="188"/>
      <c r="E105" s="188"/>
      <c r="F105" s="188"/>
      <c r="G105" s="24"/>
    </row>
    <row r="106" spans="2:7" ht="15.75" customHeight="1">
      <c r="B106" s="18"/>
      <c r="C106" s="188"/>
      <c r="D106" s="188"/>
      <c r="E106" s="188"/>
      <c r="F106" s="188"/>
      <c r="G106" s="24"/>
    </row>
    <row r="107" spans="2:7" ht="15.75" customHeight="1">
      <c r="B107" s="18"/>
      <c r="C107" s="188"/>
      <c r="D107" s="188"/>
      <c r="E107" s="188"/>
      <c r="F107" s="188"/>
      <c r="G107" s="24"/>
    </row>
    <row r="108" spans="2:7" ht="15.75" customHeight="1">
      <c r="B108" s="8"/>
      <c r="C108" s="188"/>
      <c r="D108" s="188"/>
      <c r="E108" s="188"/>
      <c r="F108" s="188"/>
      <c r="G108" s="24"/>
    </row>
    <row r="109" spans="2:7" ht="15.75" customHeight="1">
      <c r="B109" s="8"/>
      <c r="C109" s="188"/>
      <c r="D109" s="188"/>
      <c r="E109" s="188"/>
      <c r="F109" s="188"/>
      <c r="G109" s="24"/>
    </row>
    <row r="110" spans="2:7" ht="15.75" customHeight="1">
      <c r="B110" s="8"/>
      <c r="C110" s="188"/>
      <c r="D110" s="188"/>
      <c r="E110" s="188"/>
      <c r="F110" s="188"/>
      <c r="G110" s="24"/>
    </row>
    <row r="111" spans="2:7" ht="15.75" customHeight="1" thickBot="1">
      <c r="B111" s="8"/>
      <c r="C111" s="188"/>
      <c r="D111" s="188"/>
      <c r="E111" s="188"/>
      <c r="F111" s="188"/>
      <c r="G111" s="24"/>
    </row>
    <row r="112" spans="2:7" ht="15.75" customHeight="1" thickBot="1">
      <c r="B112" s="19" t="s">
        <v>268</v>
      </c>
      <c r="C112" s="194"/>
      <c r="D112" s="194"/>
      <c r="E112" s="195"/>
      <c r="F112" s="219">
        <f>SUM(F105:F111)</f>
        <v>0</v>
      </c>
      <c r="G112" s="182"/>
    </row>
    <row r="113" spans="5:6" ht="15.75" customHeight="1">
      <c r="E113" s="138" t="s">
        <v>117</v>
      </c>
      <c r="F113" s="119"/>
    </row>
    <row r="114" ht="15.75" customHeight="1"/>
    <row r="115" spans="2:7" ht="15.75" customHeight="1">
      <c r="B115" s="19" t="s">
        <v>159</v>
      </c>
      <c r="C115" s="3"/>
      <c r="D115" s="3"/>
      <c r="E115" s="3"/>
      <c r="F115" s="3"/>
      <c r="G115" s="4"/>
    </row>
    <row r="116" spans="2:7" ht="15.75" customHeight="1">
      <c r="B116" s="29"/>
      <c r="C116" s="22" t="s">
        <v>192</v>
      </c>
      <c r="D116" s="22" t="s">
        <v>154</v>
      </c>
      <c r="E116" s="13" t="s">
        <v>9</v>
      </c>
      <c r="F116" s="13" t="s">
        <v>218</v>
      </c>
      <c r="G116" s="22" t="s">
        <v>2</v>
      </c>
    </row>
    <row r="117" spans="2:7" ht="15.75" customHeight="1">
      <c r="B117" s="7" t="s">
        <v>40</v>
      </c>
      <c r="C117" s="12" t="s">
        <v>63</v>
      </c>
      <c r="D117" s="12" t="s">
        <v>64</v>
      </c>
      <c r="E117" s="22" t="s">
        <v>65</v>
      </c>
      <c r="F117" s="22" t="s">
        <v>65</v>
      </c>
      <c r="G117" s="12" t="s">
        <v>53</v>
      </c>
    </row>
    <row r="118" spans="2:7" ht="15.75" customHeight="1">
      <c r="B118" s="18"/>
      <c r="C118" s="188"/>
      <c r="D118" s="188"/>
      <c r="E118" s="188"/>
      <c r="F118" s="188">
        <f>C118*E118</f>
        <v>0</v>
      </c>
      <c r="G118" s="24"/>
    </row>
    <row r="119" spans="2:7" ht="15.75" customHeight="1">
      <c r="B119" s="18"/>
      <c r="C119" s="188"/>
      <c r="D119" s="188"/>
      <c r="E119" s="188"/>
      <c r="F119" s="188">
        <f aca="true" t="shared" si="0" ref="F119:F124">C119*E119</f>
        <v>0</v>
      </c>
      <c r="G119" s="24"/>
    </row>
    <row r="120" spans="2:7" ht="15.75" customHeight="1">
      <c r="B120" s="18"/>
      <c r="C120" s="188"/>
      <c r="D120" s="188"/>
      <c r="E120" s="188"/>
      <c r="F120" s="188">
        <f t="shared" si="0"/>
        <v>0</v>
      </c>
      <c r="G120" s="24"/>
    </row>
    <row r="121" spans="2:7" ht="15.75" customHeight="1">
      <c r="B121" s="8"/>
      <c r="C121" s="188"/>
      <c r="D121" s="188"/>
      <c r="E121" s="188"/>
      <c r="F121" s="188">
        <f t="shared" si="0"/>
        <v>0</v>
      </c>
      <c r="G121" s="24"/>
    </row>
    <row r="122" spans="2:7" ht="15.75" customHeight="1">
      <c r="B122" s="8"/>
      <c r="C122" s="188"/>
      <c r="D122" s="188"/>
      <c r="E122" s="188"/>
      <c r="F122" s="188">
        <f t="shared" si="0"/>
        <v>0</v>
      </c>
      <c r="G122" s="24"/>
    </row>
    <row r="123" spans="2:7" ht="15.75" customHeight="1">
      <c r="B123" s="8"/>
      <c r="C123" s="188"/>
      <c r="D123" s="188"/>
      <c r="E123" s="188"/>
      <c r="F123" s="188">
        <f t="shared" si="0"/>
        <v>0</v>
      </c>
      <c r="G123" s="24"/>
    </row>
    <row r="124" spans="2:7" ht="15.75" customHeight="1" thickBot="1">
      <c r="B124" s="8"/>
      <c r="C124" s="188"/>
      <c r="D124" s="188"/>
      <c r="E124" s="188"/>
      <c r="F124" s="188">
        <f t="shared" si="0"/>
        <v>0</v>
      </c>
      <c r="G124" s="24"/>
    </row>
    <row r="125" spans="2:7" ht="15.75" customHeight="1" thickBot="1">
      <c r="B125" s="19" t="s">
        <v>205</v>
      </c>
      <c r="C125" s="3"/>
      <c r="D125" s="3"/>
      <c r="E125" s="139"/>
      <c r="F125" s="219">
        <f>SUM(F118:F124)</f>
        <v>0</v>
      </c>
      <c r="G125" s="182"/>
    </row>
    <row r="126" spans="5:6" ht="15.75" customHeight="1">
      <c r="E126" s="138" t="s">
        <v>116</v>
      </c>
      <c r="F126" s="119"/>
    </row>
    <row r="127" spans="5:6" ht="15.75" customHeight="1">
      <c r="E127" s="136"/>
      <c r="F127" s="119"/>
    </row>
    <row r="128" spans="5:6" ht="15.75" customHeight="1">
      <c r="E128" s="136"/>
      <c r="F128" s="119"/>
    </row>
    <row r="129" ht="15.75" customHeight="1"/>
    <row r="130" spans="2:7" ht="15.75" customHeight="1">
      <c r="B130" s="19" t="s">
        <v>160</v>
      </c>
      <c r="C130" s="3"/>
      <c r="D130" s="3"/>
      <c r="E130" s="3"/>
      <c r="F130" s="3"/>
      <c r="G130" s="4"/>
    </row>
    <row r="131" spans="2:7" ht="15.75" customHeight="1">
      <c r="B131" s="29"/>
      <c r="C131" s="22" t="s">
        <v>192</v>
      </c>
      <c r="D131" s="22" t="s">
        <v>9</v>
      </c>
      <c r="E131" s="13" t="s">
        <v>9</v>
      </c>
      <c r="F131" s="13" t="s">
        <v>218</v>
      </c>
      <c r="G131" s="22" t="s">
        <v>2</v>
      </c>
    </row>
    <row r="132" spans="2:7" ht="15.75" customHeight="1">
      <c r="B132" s="7" t="s">
        <v>40</v>
      </c>
      <c r="C132" s="12" t="s">
        <v>29</v>
      </c>
      <c r="D132" s="12" t="s">
        <v>5</v>
      </c>
      <c r="E132" s="22" t="s">
        <v>65</v>
      </c>
      <c r="F132" s="22" t="s">
        <v>65</v>
      </c>
      <c r="G132" s="12" t="s">
        <v>53</v>
      </c>
    </row>
    <row r="133" spans="2:7" ht="15.75" customHeight="1">
      <c r="B133" s="18"/>
      <c r="C133" s="188"/>
      <c r="D133" s="198"/>
      <c r="E133" s="196"/>
      <c r="F133" s="188">
        <f aca="true" t="shared" si="1" ref="F133:F142">C133*E133</f>
        <v>0</v>
      </c>
      <c r="G133" s="32"/>
    </row>
    <row r="134" spans="2:7" ht="15.75" customHeight="1">
      <c r="B134" s="18"/>
      <c r="C134" s="188"/>
      <c r="D134" s="198"/>
      <c r="E134" s="196"/>
      <c r="F134" s="188">
        <f t="shared" si="1"/>
        <v>0</v>
      </c>
      <c r="G134" s="32"/>
    </row>
    <row r="135" spans="2:7" ht="15.75" customHeight="1">
      <c r="B135" s="18"/>
      <c r="C135" s="188"/>
      <c r="D135" s="198"/>
      <c r="E135" s="196"/>
      <c r="F135" s="188">
        <f t="shared" si="1"/>
        <v>0</v>
      </c>
      <c r="G135" s="24"/>
    </row>
    <row r="136" spans="2:7" ht="15.75" customHeight="1">
      <c r="B136" s="18"/>
      <c r="C136" s="188"/>
      <c r="D136" s="198"/>
      <c r="E136" s="196"/>
      <c r="F136" s="188">
        <f t="shared" si="1"/>
        <v>0</v>
      </c>
      <c r="G136" s="24"/>
    </row>
    <row r="137" spans="2:7" ht="15.75" customHeight="1">
      <c r="B137" s="18"/>
      <c r="C137" s="188"/>
      <c r="D137" s="198"/>
      <c r="E137" s="196"/>
      <c r="F137" s="188">
        <f t="shared" si="1"/>
        <v>0</v>
      </c>
      <c r="G137" s="24"/>
    </row>
    <row r="138" spans="2:7" ht="15.75" customHeight="1">
      <c r="B138" s="18"/>
      <c r="C138" s="188"/>
      <c r="D138" s="198"/>
      <c r="E138" s="196"/>
      <c r="F138" s="188">
        <f t="shared" si="1"/>
        <v>0</v>
      </c>
      <c r="G138" s="24"/>
    </row>
    <row r="139" spans="2:7" ht="15.75" customHeight="1">
      <c r="B139" s="8"/>
      <c r="C139" s="188"/>
      <c r="D139" s="197"/>
      <c r="E139" s="196"/>
      <c r="F139" s="188">
        <f t="shared" si="1"/>
        <v>0</v>
      </c>
      <c r="G139" s="24"/>
    </row>
    <row r="140" spans="2:7" ht="15.75" customHeight="1">
      <c r="B140" s="8"/>
      <c r="C140" s="188"/>
      <c r="D140" s="197"/>
      <c r="E140" s="196"/>
      <c r="F140" s="188">
        <f t="shared" si="1"/>
        <v>0</v>
      </c>
      <c r="G140" s="24"/>
    </row>
    <row r="141" spans="2:7" ht="15.75" customHeight="1">
      <c r="B141" s="8"/>
      <c r="C141" s="188"/>
      <c r="D141" s="197"/>
      <c r="E141" s="196"/>
      <c r="F141" s="188">
        <f t="shared" si="1"/>
        <v>0</v>
      </c>
      <c r="G141" s="24"/>
    </row>
    <row r="142" spans="2:7" ht="15.75" customHeight="1" thickBot="1">
      <c r="B142" s="8"/>
      <c r="C142" s="188"/>
      <c r="D142" s="197"/>
      <c r="E142" s="199"/>
      <c r="F142" s="189">
        <f t="shared" si="1"/>
        <v>0</v>
      </c>
      <c r="G142" s="24"/>
    </row>
    <row r="143" spans="2:7" ht="15.75" customHeight="1" thickBot="1">
      <c r="B143" s="19" t="s">
        <v>127</v>
      </c>
      <c r="C143" s="3"/>
      <c r="D143" s="3"/>
      <c r="E143" s="3"/>
      <c r="F143" s="219">
        <f>SUM(F133:F142)</f>
        <v>0</v>
      </c>
      <c r="G143" s="182"/>
    </row>
    <row r="144" spans="5:6" ht="15.75" customHeight="1">
      <c r="E144" s="136" t="s">
        <v>115</v>
      </c>
      <c r="F144" s="119"/>
    </row>
    <row r="145" spans="5:6" ht="15.75" customHeight="1">
      <c r="E145" s="136"/>
      <c r="F145" s="119"/>
    </row>
    <row r="146" spans="5:6" ht="15.75" customHeight="1">
      <c r="E146" s="136"/>
      <c r="F146" s="119"/>
    </row>
    <row r="147" spans="5:6" ht="15.75" customHeight="1">
      <c r="E147" s="136"/>
      <c r="F147" s="119"/>
    </row>
    <row r="148" spans="2:7" ht="15.75" customHeight="1">
      <c r="B148" s="19" t="s">
        <v>161</v>
      </c>
      <c r="C148" s="3"/>
      <c r="D148" s="3"/>
      <c r="E148" s="3"/>
      <c r="F148" s="3"/>
      <c r="G148" s="4"/>
    </row>
    <row r="149" spans="2:7" ht="15.75" customHeight="1">
      <c r="B149" s="29"/>
      <c r="C149" s="22" t="s">
        <v>192</v>
      </c>
      <c r="D149" s="22" t="s">
        <v>9</v>
      </c>
      <c r="E149" s="13" t="s">
        <v>9</v>
      </c>
      <c r="F149" s="13" t="s">
        <v>218</v>
      </c>
      <c r="G149" s="22" t="s">
        <v>2</v>
      </c>
    </row>
    <row r="150" spans="2:7" ht="15.75" customHeight="1">
      <c r="B150" s="7" t="s">
        <v>40</v>
      </c>
      <c r="C150" s="12" t="s">
        <v>29</v>
      </c>
      <c r="D150" s="12" t="s">
        <v>5</v>
      </c>
      <c r="E150" s="22" t="s">
        <v>65</v>
      </c>
      <c r="F150" s="22" t="s">
        <v>65</v>
      </c>
      <c r="G150" s="12" t="s">
        <v>53</v>
      </c>
    </row>
    <row r="151" spans="2:7" ht="15.75" customHeight="1">
      <c r="B151" s="18"/>
      <c r="C151" s="188"/>
      <c r="D151" s="197"/>
      <c r="E151" s="196"/>
      <c r="F151" s="188">
        <f>C151*E151</f>
        <v>0</v>
      </c>
      <c r="G151" s="24"/>
    </row>
    <row r="152" spans="2:7" ht="15.75" customHeight="1">
      <c r="B152" s="8"/>
      <c r="C152" s="188"/>
      <c r="D152" s="197"/>
      <c r="E152" s="196"/>
      <c r="F152" s="188">
        <f>C152*E152</f>
        <v>0</v>
      </c>
      <c r="G152" s="24"/>
    </row>
    <row r="153" spans="2:7" ht="15.75" customHeight="1">
      <c r="B153" s="8"/>
      <c r="C153" s="188"/>
      <c r="D153" s="197"/>
      <c r="E153" s="196"/>
      <c r="F153" s="188">
        <f>C153*E153</f>
        <v>0</v>
      </c>
      <c r="G153" s="24"/>
    </row>
    <row r="154" spans="2:7" ht="15.75" customHeight="1" thickBot="1">
      <c r="B154" s="8"/>
      <c r="C154" s="188"/>
      <c r="D154" s="197"/>
      <c r="E154" s="199"/>
      <c r="F154" s="189">
        <f>C154*E154</f>
        <v>0</v>
      </c>
      <c r="G154" s="24"/>
    </row>
    <row r="155" spans="2:7" ht="15.75" customHeight="1" thickBot="1">
      <c r="B155" s="19" t="s">
        <v>44</v>
      </c>
      <c r="C155" s="3"/>
      <c r="D155" s="3"/>
      <c r="E155" s="139"/>
      <c r="F155" s="219">
        <f>SUM(F151:F154)</f>
        <v>0</v>
      </c>
      <c r="G155" s="182"/>
    </row>
    <row r="156" spans="5:6" ht="15.75" customHeight="1">
      <c r="E156" s="138" t="s">
        <v>114</v>
      </c>
      <c r="F156" s="119"/>
    </row>
    <row r="157" spans="5:6" ht="15.75" customHeight="1">
      <c r="E157" s="136"/>
      <c r="F157" s="119"/>
    </row>
    <row r="158" spans="5:6" ht="15.75" customHeight="1">
      <c r="E158" s="136"/>
      <c r="F158" s="119"/>
    </row>
    <row r="159" spans="5:6" ht="15.75" customHeight="1">
      <c r="E159" s="136"/>
      <c r="F159" s="119"/>
    </row>
    <row r="160" spans="2:5" ht="15.75" customHeight="1">
      <c r="B160" s="19" t="s">
        <v>162</v>
      </c>
      <c r="C160" s="3"/>
      <c r="D160" s="3"/>
      <c r="E160" s="4"/>
    </row>
    <row r="161" spans="2:5" ht="15.75" customHeight="1">
      <c r="B161" s="29"/>
      <c r="C161" s="22" t="s">
        <v>13</v>
      </c>
      <c r="D161" s="22" t="s">
        <v>30</v>
      </c>
      <c r="E161" s="22" t="s">
        <v>2</v>
      </c>
    </row>
    <row r="162" spans="2:5" ht="15.75" customHeight="1">
      <c r="B162" s="7" t="s">
        <v>40</v>
      </c>
      <c r="C162" s="7" t="s">
        <v>45</v>
      </c>
      <c r="D162" s="29" t="s">
        <v>46</v>
      </c>
      <c r="E162" s="12" t="s">
        <v>53</v>
      </c>
    </row>
    <row r="163" spans="2:5" ht="15.75" customHeight="1">
      <c r="B163" s="18"/>
      <c r="C163" s="188"/>
      <c r="D163" s="188"/>
      <c r="E163" s="24"/>
    </row>
    <row r="164" spans="2:5" ht="15.75" customHeight="1">
      <c r="B164" s="18"/>
      <c r="C164" s="188"/>
      <c r="D164" s="188"/>
      <c r="E164" s="24"/>
    </row>
    <row r="165" spans="2:5" ht="15.75" customHeight="1">
      <c r="B165" s="8"/>
      <c r="C165" s="188"/>
      <c r="D165" s="188"/>
      <c r="E165" s="24"/>
    </row>
    <row r="166" spans="2:5" ht="15.75" customHeight="1" thickBot="1">
      <c r="B166" s="8"/>
      <c r="C166" s="188"/>
      <c r="D166" s="188"/>
      <c r="E166" s="24"/>
    </row>
    <row r="167" spans="2:5" ht="15.75" customHeight="1" thickBot="1">
      <c r="B167" s="19" t="s">
        <v>31</v>
      </c>
      <c r="C167" s="3"/>
      <c r="D167" s="219">
        <f>SUM(D163:D166)</f>
        <v>0</v>
      </c>
      <c r="E167" s="182"/>
    </row>
    <row r="168" spans="3:4" ht="15.75" customHeight="1">
      <c r="C168" s="138" t="s">
        <v>220</v>
      </c>
      <c r="D168" s="119"/>
    </row>
    <row r="169" spans="3:4" ht="15.75" customHeight="1">
      <c r="C169" s="136"/>
      <c r="D169" s="119"/>
    </row>
    <row r="170" spans="3:4" ht="15.75" customHeight="1">
      <c r="C170" s="136"/>
      <c r="D170" s="119"/>
    </row>
    <row r="171" spans="2:8" ht="15.75" customHeight="1">
      <c r="B171" s="19" t="s">
        <v>163</v>
      </c>
      <c r="C171" s="3"/>
      <c r="D171" s="3"/>
      <c r="E171" s="3"/>
      <c r="F171" s="4"/>
      <c r="G171" s="179"/>
      <c r="H171" s="179"/>
    </row>
    <row r="172" spans="2:8" ht="15.75" customHeight="1">
      <c r="B172" s="436" t="s">
        <v>40</v>
      </c>
      <c r="C172" s="437"/>
      <c r="D172" s="438"/>
      <c r="E172" s="436" t="s">
        <v>4</v>
      </c>
      <c r="F172" s="438"/>
      <c r="G172" s="180"/>
      <c r="H172" s="180"/>
    </row>
    <row r="173" spans="2:8" ht="15.75" customHeight="1">
      <c r="B173" s="421"/>
      <c r="C173" s="422"/>
      <c r="D173" s="423"/>
      <c r="E173" s="424"/>
      <c r="F173" s="425"/>
      <c r="G173" s="184"/>
      <c r="H173" s="179"/>
    </row>
    <row r="174" spans="2:8" ht="15.75" customHeight="1">
      <c r="B174" s="421"/>
      <c r="C174" s="422"/>
      <c r="D174" s="423"/>
      <c r="E174" s="424"/>
      <c r="F174" s="425"/>
      <c r="G174" s="179"/>
      <c r="H174" s="179"/>
    </row>
    <row r="175" spans="2:8" ht="15.75" customHeight="1">
      <c r="B175" s="421"/>
      <c r="C175" s="422"/>
      <c r="D175" s="423"/>
      <c r="E175" s="424"/>
      <c r="F175" s="425"/>
      <c r="G175" s="179"/>
      <c r="H175" s="179"/>
    </row>
    <row r="176" spans="2:8" ht="15.75" customHeight="1">
      <c r="B176" s="421"/>
      <c r="C176" s="422"/>
      <c r="D176" s="423"/>
      <c r="E176" s="424"/>
      <c r="F176" s="425"/>
      <c r="G176" s="179"/>
      <c r="H176" s="179"/>
    </row>
    <row r="177" spans="2:8" ht="15.75" customHeight="1">
      <c r="B177" s="421"/>
      <c r="C177" s="422"/>
      <c r="D177" s="423"/>
      <c r="E177" s="424"/>
      <c r="F177" s="425"/>
      <c r="G177" s="179"/>
      <c r="H177" s="179"/>
    </row>
    <row r="178" spans="2:8" ht="15.75" customHeight="1">
      <c r="B178" s="421"/>
      <c r="C178" s="422"/>
      <c r="D178" s="423"/>
      <c r="E178" s="424"/>
      <c r="F178" s="425"/>
      <c r="G178" s="179"/>
      <c r="H178" s="179"/>
    </row>
    <row r="179" spans="2:8" ht="15.75" customHeight="1">
      <c r="B179" s="421"/>
      <c r="C179" s="422"/>
      <c r="D179" s="423"/>
      <c r="E179" s="424"/>
      <c r="F179" s="425"/>
      <c r="G179" s="179"/>
      <c r="H179" s="179"/>
    </row>
    <row r="180" spans="2:8" ht="15.75" customHeight="1">
      <c r="B180" s="426"/>
      <c r="C180" s="422"/>
      <c r="D180" s="423"/>
      <c r="E180" s="424"/>
      <c r="F180" s="425"/>
      <c r="G180" s="179"/>
      <c r="H180" s="179"/>
    </row>
    <row r="181" spans="2:8" ht="15.75" customHeight="1">
      <c r="B181" s="426"/>
      <c r="C181" s="422"/>
      <c r="D181" s="423"/>
      <c r="E181" s="424"/>
      <c r="F181" s="425"/>
      <c r="G181" s="179"/>
      <c r="H181" s="179"/>
    </row>
    <row r="182" spans="2:8" ht="15.75" customHeight="1">
      <c r="B182" s="426"/>
      <c r="C182" s="422"/>
      <c r="D182" s="423"/>
      <c r="E182" s="424"/>
      <c r="F182" s="425"/>
      <c r="G182" s="179"/>
      <c r="H182" s="179"/>
    </row>
    <row r="183" spans="2:8" ht="15.75" customHeight="1" thickBot="1">
      <c r="B183" s="426"/>
      <c r="C183" s="422"/>
      <c r="D183" s="423"/>
      <c r="E183" s="432"/>
      <c r="F183" s="433"/>
      <c r="G183" s="179"/>
      <c r="H183" s="179"/>
    </row>
    <row r="184" spans="2:8" ht="15.75" customHeight="1" thickBot="1">
      <c r="B184" s="19" t="s">
        <v>126</v>
      </c>
      <c r="C184" s="3"/>
      <c r="D184" s="3"/>
      <c r="E184" s="430">
        <f>SUM(E173:F183)</f>
        <v>0</v>
      </c>
      <c r="F184" s="431"/>
      <c r="G184" s="186"/>
      <c r="H184" s="179"/>
    </row>
    <row r="185" spans="5:6" ht="15.75" customHeight="1">
      <c r="E185" s="136" t="s">
        <v>113</v>
      </c>
      <c r="F185" s="119"/>
    </row>
    <row r="186" spans="5:6" ht="15.75" customHeight="1">
      <c r="E186" s="136"/>
      <c r="F186" s="119"/>
    </row>
    <row r="187" spans="5:6" ht="15.75" customHeight="1">
      <c r="E187" s="136"/>
      <c r="F187" s="119"/>
    </row>
    <row r="188" ht="15.75" customHeight="1"/>
    <row r="189" spans="2:7" ht="15.75" customHeight="1">
      <c r="B189" s="19" t="s">
        <v>164</v>
      </c>
      <c r="C189" s="3"/>
      <c r="D189" s="3"/>
      <c r="E189" s="3"/>
      <c r="F189" s="3"/>
      <c r="G189" s="4"/>
    </row>
    <row r="190" spans="2:7" ht="15.75" customHeight="1">
      <c r="B190" s="29"/>
      <c r="C190" s="22" t="s">
        <v>192</v>
      </c>
      <c r="D190" s="22" t="s">
        <v>9</v>
      </c>
      <c r="E190" s="22" t="s">
        <v>9</v>
      </c>
      <c r="F190" s="13" t="s">
        <v>218</v>
      </c>
      <c r="G190" s="22" t="s">
        <v>2</v>
      </c>
    </row>
    <row r="191" spans="2:7" ht="15.75" customHeight="1">
      <c r="B191" s="7" t="s">
        <v>40</v>
      </c>
      <c r="C191" s="12" t="s">
        <v>29</v>
      </c>
      <c r="D191" s="12" t="s">
        <v>5</v>
      </c>
      <c r="E191" s="12" t="s">
        <v>4</v>
      </c>
      <c r="F191" s="22" t="s">
        <v>65</v>
      </c>
      <c r="G191" s="22" t="s">
        <v>53</v>
      </c>
    </row>
    <row r="192" spans="2:7" ht="15.75" customHeight="1">
      <c r="B192" s="232"/>
      <c r="C192" s="188"/>
      <c r="D192" s="197"/>
      <c r="E192" s="188"/>
      <c r="F192" s="188">
        <f aca="true" t="shared" si="2" ref="F192:F205">C192*E192</f>
        <v>0</v>
      </c>
      <c r="G192" s="190"/>
    </row>
    <row r="193" spans="2:7" ht="15.75" customHeight="1">
      <c r="B193" s="232"/>
      <c r="C193" s="188"/>
      <c r="D193" s="197"/>
      <c r="E193" s="188"/>
      <c r="F193" s="188">
        <f t="shared" si="2"/>
        <v>0</v>
      </c>
      <c r="G193" s="190"/>
    </row>
    <row r="194" spans="2:7" ht="15.75" customHeight="1">
      <c r="B194" s="227"/>
      <c r="C194" s="188"/>
      <c r="D194" s="197"/>
      <c r="E194" s="188"/>
      <c r="F194" s="188">
        <f t="shared" si="2"/>
        <v>0</v>
      </c>
      <c r="G194" s="190"/>
    </row>
    <row r="195" spans="2:7" ht="15.75" customHeight="1">
      <c r="B195" s="227"/>
      <c r="C195" s="188"/>
      <c r="D195" s="197"/>
      <c r="E195" s="188"/>
      <c r="F195" s="188">
        <f t="shared" si="2"/>
        <v>0</v>
      </c>
      <c r="G195" s="190"/>
    </row>
    <row r="196" spans="2:7" ht="15.75" customHeight="1">
      <c r="B196" s="227"/>
      <c r="C196" s="188"/>
      <c r="D196" s="197"/>
      <c r="E196" s="188"/>
      <c r="F196" s="188">
        <f t="shared" si="2"/>
        <v>0</v>
      </c>
      <c r="G196" s="190"/>
    </row>
    <row r="197" spans="2:7" ht="15.75" customHeight="1">
      <c r="B197" s="227"/>
      <c r="C197" s="188"/>
      <c r="D197" s="197"/>
      <c r="E197" s="188"/>
      <c r="F197" s="188">
        <f t="shared" si="2"/>
        <v>0</v>
      </c>
      <c r="G197" s="190"/>
    </row>
    <row r="198" spans="2:7" ht="15.75" customHeight="1">
      <c r="B198" s="227"/>
      <c r="C198" s="188"/>
      <c r="D198" s="197"/>
      <c r="E198" s="188"/>
      <c r="F198" s="188">
        <f t="shared" si="2"/>
        <v>0</v>
      </c>
      <c r="G198" s="190"/>
    </row>
    <row r="199" spans="2:7" ht="15.75" customHeight="1">
      <c r="B199" s="227"/>
      <c r="C199" s="188"/>
      <c r="D199" s="197"/>
      <c r="E199" s="188"/>
      <c r="F199" s="188">
        <f t="shared" si="2"/>
        <v>0</v>
      </c>
      <c r="G199" s="190"/>
    </row>
    <row r="200" spans="2:7" ht="15.75" customHeight="1">
      <c r="B200" s="227"/>
      <c r="C200" s="188"/>
      <c r="D200" s="197"/>
      <c r="E200" s="188"/>
      <c r="F200" s="188">
        <f t="shared" si="2"/>
        <v>0</v>
      </c>
      <c r="G200" s="190"/>
    </row>
    <row r="201" spans="2:7" ht="15.75" customHeight="1">
      <c r="B201" s="227"/>
      <c r="C201" s="188"/>
      <c r="D201" s="197"/>
      <c r="E201" s="188"/>
      <c r="F201" s="188">
        <f t="shared" si="2"/>
        <v>0</v>
      </c>
      <c r="G201" s="190"/>
    </row>
    <row r="202" spans="2:7" ht="15.75" customHeight="1">
      <c r="B202" s="227"/>
      <c r="C202" s="188"/>
      <c r="D202" s="197"/>
      <c r="E202" s="188"/>
      <c r="F202" s="188">
        <f>C202*E202</f>
        <v>0</v>
      </c>
      <c r="G202" s="190"/>
    </row>
    <row r="203" spans="2:7" ht="15.75" customHeight="1">
      <c r="B203" s="227"/>
      <c r="C203" s="188"/>
      <c r="D203" s="197"/>
      <c r="E203" s="188"/>
      <c r="F203" s="188">
        <f t="shared" si="2"/>
        <v>0</v>
      </c>
      <c r="G203" s="190"/>
    </row>
    <row r="204" spans="2:7" ht="15.75" customHeight="1">
      <c r="B204" s="227"/>
      <c r="C204" s="188"/>
      <c r="D204" s="197"/>
      <c r="E204" s="188"/>
      <c r="F204" s="188">
        <f t="shared" si="2"/>
        <v>0</v>
      </c>
      <c r="G204" s="190"/>
    </row>
    <row r="205" spans="2:7" ht="15.75" customHeight="1" thickBot="1">
      <c r="B205" s="227"/>
      <c r="C205" s="188"/>
      <c r="D205" s="197"/>
      <c r="E205" s="188"/>
      <c r="F205" s="188">
        <f t="shared" si="2"/>
        <v>0</v>
      </c>
      <c r="G205" s="190"/>
    </row>
    <row r="206" spans="2:7" ht="15.75" customHeight="1" thickBot="1">
      <c r="B206" s="19" t="s">
        <v>100</v>
      </c>
      <c r="C206" s="3"/>
      <c r="D206" s="3"/>
      <c r="E206" s="3"/>
      <c r="F206" s="219">
        <f>SUM(F192:F205)</f>
        <v>0</v>
      </c>
      <c r="G206" s="182"/>
    </row>
    <row r="207" spans="5:6" ht="15.75" customHeight="1">
      <c r="E207" s="138" t="s">
        <v>112</v>
      </c>
      <c r="F207" s="119"/>
    </row>
    <row r="208" spans="5:6" ht="15.75" customHeight="1">
      <c r="E208" s="136"/>
      <c r="F208" s="119"/>
    </row>
    <row r="209" spans="5:6" ht="15.75" customHeight="1">
      <c r="E209" s="136"/>
      <c r="F209" s="119"/>
    </row>
    <row r="210" spans="5:6" ht="15.75" customHeight="1">
      <c r="E210" s="136"/>
      <c r="F210" s="119"/>
    </row>
    <row r="211" spans="2:11" ht="15.75" customHeight="1">
      <c r="B211" s="19" t="s">
        <v>280</v>
      </c>
      <c r="C211" s="3"/>
      <c r="D211" s="3"/>
      <c r="E211" s="3"/>
      <c r="F211" s="3"/>
      <c r="G211" s="3"/>
      <c r="H211" s="4"/>
      <c r="I211" s="4"/>
      <c r="J211" s="3"/>
      <c r="K211" s="4"/>
    </row>
    <row r="212" spans="2:11" ht="15.75" customHeight="1">
      <c r="B212" s="29"/>
      <c r="C212" s="29"/>
      <c r="D212" s="22"/>
      <c r="E212" s="22"/>
      <c r="F212" s="22" t="s">
        <v>16</v>
      </c>
      <c r="G212" s="13"/>
      <c r="H212" s="13" t="s">
        <v>130</v>
      </c>
      <c r="I212" s="13" t="s">
        <v>218</v>
      </c>
      <c r="J212" s="22" t="s">
        <v>153</v>
      </c>
      <c r="K212" s="22" t="s">
        <v>2</v>
      </c>
    </row>
    <row r="213" spans="2:11" ht="15.75" customHeight="1">
      <c r="B213" s="7" t="s">
        <v>40</v>
      </c>
      <c r="C213" s="12" t="s">
        <v>16</v>
      </c>
      <c r="D213" s="12" t="s">
        <v>128</v>
      </c>
      <c r="E213" s="12" t="s">
        <v>129</v>
      </c>
      <c r="F213" s="12" t="s">
        <v>6</v>
      </c>
      <c r="G213" s="22" t="s">
        <v>7</v>
      </c>
      <c r="H213" s="22" t="s">
        <v>4</v>
      </c>
      <c r="I213" s="22" t="s">
        <v>65</v>
      </c>
      <c r="J213" s="12" t="s">
        <v>39</v>
      </c>
      <c r="K213" s="22" t="s">
        <v>53</v>
      </c>
    </row>
    <row r="214" spans="2:11" ht="15.75" customHeight="1">
      <c r="B214" s="8"/>
      <c r="C214" s="188"/>
      <c r="D214" s="8"/>
      <c r="E214" s="8"/>
      <c r="F214" s="200"/>
      <c r="G214" s="188"/>
      <c r="H214" s="188"/>
      <c r="I214" s="188"/>
      <c r="J214" s="24"/>
      <c r="K214" s="24"/>
    </row>
    <row r="215" spans="2:11" ht="15.75" customHeight="1">
      <c r="B215" s="8"/>
      <c r="C215" s="188"/>
      <c r="D215" s="8"/>
      <c r="E215" s="8"/>
      <c r="F215" s="200"/>
      <c r="G215" s="188"/>
      <c r="H215" s="188"/>
      <c r="I215" s="188"/>
      <c r="J215" s="24"/>
      <c r="K215" s="24"/>
    </row>
    <row r="216" spans="2:11" ht="15.75" customHeight="1">
      <c r="B216" s="8"/>
      <c r="C216" s="188"/>
      <c r="D216" s="8"/>
      <c r="E216" s="8"/>
      <c r="F216" s="200"/>
      <c r="G216" s="188"/>
      <c r="H216" s="188"/>
      <c r="I216" s="189"/>
      <c r="J216" s="24"/>
      <c r="K216" s="24"/>
    </row>
    <row r="217" spans="2:11" ht="15.75" customHeight="1">
      <c r="B217" s="8"/>
      <c r="C217" s="188"/>
      <c r="D217" s="8"/>
      <c r="E217" s="8"/>
      <c r="F217" s="200"/>
      <c r="G217" s="188"/>
      <c r="H217" s="188"/>
      <c r="I217" s="189"/>
      <c r="J217" s="24"/>
      <c r="K217" s="24"/>
    </row>
    <row r="218" spans="2:11" ht="15.75" customHeight="1">
      <c r="B218" s="8"/>
      <c r="C218" s="188"/>
      <c r="D218" s="8"/>
      <c r="E218" s="8"/>
      <c r="F218" s="200"/>
      <c r="G218" s="188"/>
      <c r="H218" s="188"/>
      <c r="I218" s="189"/>
      <c r="J218" s="24"/>
      <c r="K218" s="24"/>
    </row>
    <row r="219" spans="2:11" ht="15.75" customHeight="1">
      <c r="B219" s="8"/>
      <c r="C219" s="188"/>
      <c r="D219" s="8"/>
      <c r="E219" s="8"/>
      <c r="F219" s="200"/>
      <c r="G219" s="188"/>
      <c r="H219" s="188"/>
      <c r="I219" s="189"/>
      <c r="J219" s="24"/>
      <c r="K219" s="24"/>
    </row>
    <row r="220" spans="2:11" ht="15.75" customHeight="1">
      <c r="B220" s="8"/>
      <c r="C220" s="188"/>
      <c r="D220" s="8"/>
      <c r="E220" s="8"/>
      <c r="F220" s="200"/>
      <c r="G220" s="188"/>
      <c r="H220" s="188"/>
      <c r="I220" s="189"/>
      <c r="J220" s="24"/>
      <c r="K220" s="24"/>
    </row>
    <row r="221" spans="2:11" ht="15.75" customHeight="1">
      <c r="B221" s="8"/>
      <c r="C221" s="188"/>
      <c r="D221" s="8"/>
      <c r="E221" s="8"/>
      <c r="F221" s="200"/>
      <c r="G221" s="188"/>
      <c r="H221" s="188"/>
      <c r="I221" s="189"/>
      <c r="J221" s="24"/>
      <c r="K221" s="24"/>
    </row>
    <row r="222" spans="2:11" ht="15.75" customHeight="1" thickBot="1">
      <c r="B222" s="8"/>
      <c r="C222" s="188"/>
      <c r="D222" s="8"/>
      <c r="E222" s="8"/>
      <c r="F222" s="200"/>
      <c r="G222" s="188"/>
      <c r="H222" s="189"/>
      <c r="I222" s="189"/>
      <c r="J222" s="24"/>
      <c r="K222" s="24"/>
    </row>
    <row r="223" spans="2:11" ht="15.75" customHeight="1" thickBot="1">
      <c r="B223" s="19" t="s">
        <v>131</v>
      </c>
      <c r="C223" s="3"/>
      <c r="D223" s="3"/>
      <c r="E223" s="3"/>
      <c r="F223" s="3"/>
      <c r="G223" s="3"/>
      <c r="H223" s="3"/>
      <c r="I223" s="226">
        <f>SUM(I214:I222)</f>
        <v>0</v>
      </c>
      <c r="J223" s="3"/>
      <c r="K223" s="4"/>
    </row>
    <row r="224" spans="8:9" ht="15.75" customHeight="1">
      <c r="H224" s="136" t="s">
        <v>111</v>
      </c>
      <c r="I224" s="119"/>
    </row>
    <row r="225" spans="8:9" ht="15.75" customHeight="1">
      <c r="H225" s="136"/>
      <c r="I225" s="119"/>
    </row>
    <row r="226" spans="5:6" ht="15.75" customHeight="1">
      <c r="E226" s="136"/>
      <c r="F226" s="119"/>
    </row>
    <row r="227" spans="2:12" ht="15.75" customHeight="1">
      <c r="B227" s="19" t="s">
        <v>281</v>
      </c>
      <c r="C227" s="3"/>
      <c r="D227" s="3"/>
      <c r="E227" s="3"/>
      <c r="F227" s="3"/>
      <c r="G227" s="3"/>
      <c r="H227" s="3"/>
      <c r="I227" s="3"/>
      <c r="J227" s="3"/>
      <c r="K227" s="3"/>
      <c r="L227" s="4"/>
    </row>
    <row r="228" spans="2:12" ht="15.75" customHeight="1">
      <c r="B228" s="29"/>
      <c r="C228" s="29"/>
      <c r="D228" s="22"/>
      <c r="E228" s="22"/>
      <c r="F228" s="22" t="s">
        <v>16</v>
      </c>
      <c r="G228" s="13"/>
      <c r="H228" s="22" t="s">
        <v>130</v>
      </c>
      <c r="I228" s="22" t="s">
        <v>218</v>
      </c>
      <c r="J228" s="22" t="s">
        <v>153</v>
      </c>
      <c r="K228" s="22" t="s">
        <v>320</v>
      </c>
      <c r="L228" s="22" t="s">
        <v>2</v>
      </c>
    </row>
    <row r="229" spans="2:12" ht="15.75" customHeight="1">
      <c r="B229" s="7" t="s">
        <v>40</v>
      </c>
      <c r="C229" s="12" t="s">
        <v>16</v>
      </c>
      <c r="D229" s="12" t="s">
        <v>128</v>
      </c>
      <c r="E229" s="12" t="s">
        <v>129</v>
      </c>
      <c r="F229" s="12" t="s">
        <v>6</v>
      </c>
      <c r="G229" s="22" t="s">
        <v>7</v>
      </c>
      <c r="H229" s="22" t="s">
        <v>4</v>
      </c>
      <c r="I229" s="22" t="s">
        <v>65</v>
      </c>
      <c r="J229" s="12" t="s">
        <v>39</v>
      </c>
      <c r="K229" s="22" t="s">
        <v>321</v>
      </c>
      <c r="L229" s="22" t="s">
        <v>53</v>
      </c>
    </row>
    <row r="230" spans="2:12" ht="15.75" customHeight="1">
      <c r="B230" s="18"/>
      <c r="C230" s="200"/>
      <c r="D230" s="32"/>
      <c r="E230" s="8"/>
      <c r="F230" s="200"/>
      <c r="G230" s="188"/>
      <c r="H230" s="188"/>
      <c r="I230" s="188"/>
      <c r="J230" s="270"/>
      <c r="K230" s="188">
        <f>I230*J230</f>
        <v>0</v>
      </c>
      <c r="L230" s="32"/>
    </row>
    <row r="231" spans="2:12" ht="15.75" customHeight="1">
      <c r="B231" s="18"/>
      <c r="C231" s="200"/>
      <c r="D231" s="32"/>
      <c r="E231" s="8"/>
      <c r="F231" s="200"/>
      <c r="G231" s="188"/>
      <c r="H231" s="188"/>
      <c r="I231" s="188"/>
      <c r="J231" s="270"/>
      <c r="K231" s="188">
        <f aca="true" t="shared" si="3" ref="K231:K266">I231*J231</f>
        <v>0</v>
      </c>
      <c r="L231" s="32"/>
    </row>
    <row r="232" spans="2:12" ht="15.75" customHeight="1">
      <c r="B232" s="18"/>
      <c r="C232" s="200"/>
      <c r="D232" s="32"/>
      <c r="E232" s="8"/>
      <c r="F232" s="200"/>
      <c r="G232" s="188"/>
      <c r="H232" s="188"/>
      <c r="I232" s="188"/>
      <c r="J232" s="270"/>
      <c r="K232" s="188">
        <f t="shared" si="3"/>
        <v>0</v>
      </c>
      <c r="L232" s="32"/>
    </row>
    <row r="233" spans="2:12" ht="15.75" customHeight="1">
      <c r="B233" s="18"/>
      <c r="C233" s="200"/>
      <c r="D233" s="32"/>
      <c r="E233" s="8"/>
      <c r="F233" s="200"/>
      <c r="G233" s="188"/>
      <c r="H233" s="188"/>
      <c r="I233" s="189"/>
      <c r="J233" s="270"/>
      <c r="K233" s="188">
        <f t="shared" si="3"/>
        <v>0</v>
      </c>
      <c r="L233" s="32"/>
    </row>
    <row r="234" spans="2:12" ht="15.75" customHeight="1">
      <c r="B234" s="18"/>
      <c r="C234" s="200"/>
      <c r="D234" s="32"/>
      <c r="E234" s="8"/>
      <c r="F234" s="200"/>
      <c r="G234" s="188"/>
      <c r="H234" s="188"/>
      <c r="I234" s="189"/>
      <c r="J234" s="270"/>
      <c r="K234" s="188">
        <f t="shared" si="3"/>
        <v>0</v>
      </c>
      <c r="L234" s="32"/>
    </row>
    <row r="235" spans="2:12" ht="15.75" customHeight="1">
      <c r="B235" s="18"/>
      <c r="C235" s="200"/>
      <c r="D235" s="32"/>
      <c r="E235" s="8"/>
      <c r="F235" s="200"/>
      <c r="G235" s="188"/>
      <c r="H235" s="188"/>
      <c r="I235" s="189"/>
      <c r="J235" s="270"/>
      <c r="K235" s="188">
        <f t="shared" si="3"/>
        <v>0</v>
      </c>
      <c r="L235" s="32"/>
    </row>
    <row r="236" spans="2:12" ht="15.75" customHeight="1">
      <c r="B236" s="18"/>
      <c r="C236" s="200"/>
      <c r="D236" s="32"/>
      <c r="E236" s="271"/>
      <c r="F236" s="200"/>
      <c r="G236" s="188"/>
      <c r="H236" s="188"/>
      <c r="I236" s="189"/>
      <c r="J236" s="270"/>
      <c r="K236" s="188">
        <f t="shared" si="3"/>
        <v>0</v>
      </c>
      <c r="L236" s="32"/>
    </row>
    <row r="237" spans="2:12" ht="15.75" customHeight="1">
      <c r="B237" s="18"/>
      <c r="C237" s="200"/>
      <c r="D237" s="32"/>
      <c r="E237" s="8"/>
      <c r="F237" s="200"/>
      <c r="G237" s="188"/>
      <c r="H237" s="188"/>
      <c r="I237" s="189"/>
      <c r="J237" s="270"/>
      <c r="K237" s="188">
        <f t="shared" si="3"/>
        <v>0</v>
      </c>
      <c r="L237" s="32"/>
    </row>
    <row r="238" spans="2:12" ht="15.75" customHeight="1">
      <c r="B238" s="18"/>
      <c r="C238" s="200"/>
      <c r="D238" s="32"/>
      <c r="E238" s="272"/>
      <c r="F238" s="200"/>
      <c r="G238" s="188"/>
      <c r="H238" s="188"/>
      <c r="I238" s="189"/>
      <c r="J238" s="270"/>
      <c r="K238" s="188">
        <f t="shared" si="3"/>
        <v>0</v>
      </c>
      <c r="L238" s="32"/>
    </row>
    <row r="239" spans="2:12" ht="15.75" customHeight="1">
      <c r="B239" s="18"/>
      <c r="C239" s="200"/>
      <c r="D239" s="32"/>
      <c r="E239" s="181"/>
      <c r="F239" s="200"/>
      <c r="G239" s="188"/>
      <c r="H239" s="188"/>
      <c r="I239" s="189"/>
      <c r="J239" s="270"/>
      <c r="K239" s="188">
        <f t="shared" si="3"/>
        <v>0</v>
      </c>
      <c r="L239" s="32"/>
    </row>
    <row r="240" spans="2:12" ht="15.75" customHeight="1">
      <c r="B240" s="18"/>
      <c r="C240" s="200"/>
      <c r="D240" s="32"/>
      <c r="E240" s="181"/>
      <c r="F240" s="200"/>
      <c r="G240" s="188"/>
      <c r="H240" s="188"/>
      <c r="I240" s="189"/>
      <c r="J240" s="270"/>
      <c r="K240" s="188">
        <f t="shared" si="3"/>
        <v>0</v>
      </c>
      <c r="L240" s="32"/>
    </row>
    <row r="241" spans="2:12" ht="15.75" customHeight="1">
      <c r="B241" s="18"/>
      <c r="C241" s="200"/>
      <c r="D241" s="32"/>
      <c r="E241" s="181"/>
      <c r="F241" s="200"/>
      <c r="G241" s="188"/>
      <c r="H241" s="188"/>
      <c r="I241" s="189"/>
      <c r="J241" s="270"/>
      <c r="K241" s="188">
        <f t="shared" si="3"/>
        <v>0</v>
      </c>
      <c r="L241" s="32"/>
    </row>
    <row r="242" spans="2:12" ht="15.75" customHeight="1">
      <c r="B242" s="18"/>
      <c r="C242" s="200"/>
      <c r="D242" s="32"/>
      <c r="E242" s="272"/>
      <c r="F242" s="200"/>
      <c r="G242" s="188"/>
      <c r="H242" s="188"/>
      <c r="I242" s="189"/>
      <c r="J242" s="270"/>
      <c r="K242" s="188">
        <f t="shared" si="3"/>
        <v>0</v>
      </c>
      <c r="L242" s="32"/>
    </row>
    <row r="243" spans="2:12" ht="15.75" customHeight="1">
      <c r="B243" s="18"/>
      <c r="C243" s="200"/>
      <c r="D243" s="32"/>
      <c r="E243" s="272"/>
      <c r="F243" s="200"/>
      <c r="G243" s="188"/>
      <c r="H243" s="188"/>
      <c r="I243" s="189"/>
      <c r="J243" s="270"/>
      <c r="K243" s="188">
        <f t="shared" si="3"/>
        <v>0</v>
      </c>
      <c r="L243" s="32"/>
    </row>
    <row r="244" spans="2:12" ht="15.75" customHeight="1">
      <c r="B244" s="18"/>
      <c r="C244" s="200"/>
      <c r="D244" s="32"/>
      <c r="E244" s="181"/>
      <c r="F244" s="200"/>
      <c r="G244" s="188"/>
      <c r="H244" s="188"/>
      <c r="I244" s="189"/>
      <c r="J244" s="270"/>
      <c r="K244" s="188">
        <f t="shared" si="3"/>
        <v>0</v>
      </c>
      <c r="L244" s="32"/>
    </row>
    <row r="245" spans="2:12" ht="15.75" customHeight="1">
      <c r="B245" s="18"/>
      <c r="C245" s="200"/>
      <c r="D245" s="32"/>
      <c r="E245" s="272"/>
      <c r="F245" s="200"/>
      <c r="G245" s="188"/>
      <c r="H245" s="188"/>
      <c r="I245" s="189"/>
      <c r="J245" s="270"/>
      <c r="K245" s="188">
        <f t="shared" si="3"/>
        <v>0</v>
      </c>
      <c r="L245" s="32"/>
    </row>
    <row r="246" spans="2:12" ht="15.75" customHeight="1">
      <c r="B246" s="18"/>
      <c r="C246" s="200"/>
      <c r="D246" s="32"/>
      <c r="E246" s="272"/>
      <c r="F246" s="200"/>
      <c r="G246" s="188"/>
      <c r="H246" s="188"/>
      <c r="I246" s="189"/>
      <c r="J246" s="270"/>
      <c r="K246" s="188">
        <f t="shared" si="3"/>
        <v>0</v>
      </c>
      <c r="L246" s="32"/>
    </row>
    <row r="247" spans="2:12" ht="15.75" customHeight="1">
      <c r="B247" s="18"/>
      <c r="C247" s="200"/>
      <c r="D247" s="201"/>
      <c r="E247" s="181"/>
      <c r="F247" s="200"/>
      <c r="G247" s="188"/>
      <c r="H247" s="188"/>
      <c r="I247" s="189"/>
      <c r="J247" s="270"/>
      <c r="K247" s="188">
        <f t="shared" si="3"/>
        <v>0</v>
      </c>
      <c r="L247" s="32"/>
    </row>
    <row r="248" spans="2:12" ht="15.75" customHeight="1">
      <c r="B248" s="18"/>
      <c r="C248" s="200"/>
      <c r="D248" s="32"/>
      <c r="E248" s="272"/>
      <c r="F248" s="200"/>
      <c r="G248" s="188"/>
      <c r="H248" s="188"/>
      <c r="I248" s="189"/>
      <c r="J248" s="270"/>
      <c r="K248" s="188">
        <f t="shared" si="3"/>
        <v>0</v>
      </c>
      <c r="L248" s="32"/>
    </row>
    <row r="249" spans="2:12" ht="15.75" customHeight="1">
      <c r="B249" s="18"/>
      <c r="C249" s="200"/>
      <c r="D249" s="32"/>
      <c r="E249" s="272"/>
      <c r="F249" s="200"/>
      <c r="G249" s="188"/>
      <c r="H249" s="188"/>
      <c r="I249" s="189"/>
      <c r="J249" s="270"/>
      <c r="K249" s="188">
        <f t="shared" si="3"/>
        <v>0</v>
      </c>
      <c r="L249" s="32"/>
    </row>
    <row r="250" spans="2:12" ht="15.75" customHeight="1">
      <c r="B250" s="18"/>
      <c r="C250" s="200"/>
      <c r="D250" s="32"/>
      <c r="E250" s="272"/>
      <c r="F250" s="200"/>
      <c r="G250" s="188"/>
      <c r="H250" s="188"/>
      <c r="I250" s="189"/>
      <c r="J250" s="270"/>
      <c r="K250" s="188">
        <f t="shared" si="3"/>
        <v>0</v>
      </c>
      <c r="L250" s="32"/>
    </row>
    <row r="251" spans="2:12" ht="15.75" customHeight="1">
      <c r="B251" s="18"/>
      <c r="C251" s="200"/>
      <c r="D251" s="32"/>
      <c r="E251" s="272"/>
      <c r="F251" s="200"/>
      <c r="G251" s="188"/>
      <c r="H251" s="188"/>
      <c r="I251" s="189"/>
      <c r="J251" s="270"/>
      <c r="K251" s="188">
        <f t="shared" si="3"/>
        <v>0</v>
      </c>
      <c r="L251" s="24"/>
    </row>
    <row r="252" spans="2:12" ht="15.75" customHeight="1">
      <c r="B252" s="18"/>
      <c r="C252" s="200"/>
      <c r="D252" s="32"/>
      <c r="E252" s="272"/>
      <c r="F252" s="200"/>
      <c r="G252" s="188"/>
      <c r="H252" s="188"/>
      <c r="I252" s="189"/>
      <c r="J252" s="270"/>
      <c r="K252" s="188">
        <f t="shared" si="3"/>
        <v>0</v>
      </c>
      <c r="L252" s="24"/>
    </row>
    <row r="253" spans="2:12" ht="15.75" customHeight="1">
      <c r="B253" s="18"/>
      <c r="C253" s="200"/>
      <c r="D253" s="32"/>
      <c r="E253" s="181"/>
      <c r="F253" s="200"/>
      <c r="G253" s="188"/>
      <c r="H253" s="188"/>
      <c r="I253" s="189"/>
      <c r="J253" s="270"/>
      <c r="K253" s="188">
        <f t="shared" si="3"/>
        <v>0</v>
      </c>
      <c r="L253" s="24"/>
    </row>
    <row r="254" spans="2:12" ht="15.75" customHeight="1">
      <c r="B254" s="18"/>
      <c r="C254" s="200"/>
      <c r="D254" s="24"/>
      <c r="E254" s="8"/>
      <c r="F254" s="200"/>
      <c r="G254" s="188"/>
      <c r="H254" s="188"/>
      <c r="I254" s="189"/>
      <c r="J254" s="270"/>
      <c r="K254" s="188">
        <f t="shared" si="3"/>
        <v>0</v>
      </c>
      <c r="L254" s="24"/>
    </row>
    <row r="255" spans="2:12" ht="15.75" customHeight="1">
      <c r="B255" s="8"/>
      <c r="C255" s="200"/>
      <c r="D255" s="24"/>
      <c r="E255" s="8"/>
      <c r="F255" s="200"/>
      <c r="G255" s="188"/>
      <c r="H255" s="188"/>
      <c r="I255" s="189"/>
      <c r="J255" s="270"/>
      <c r="K255" s="188">
        <f t="shared" si="3"/>
        <v>0</v>
      </c>
      <c r="L255" s="24"/>
    </row>
    <row r="256" spans="2:12" ht="15.75" customHeight="1">
      <c r="B256" s="8"/>
      <c r="C256" s="200"/>
      <c r="D256" s="24"/>
      <c r="E256" s="8"/>
      <c r="F256" s="200"/>
      <c r="G256" s="188"/>
      <c r="H256" s="188"/>
      <c r="I256" s="189"/>
      <c r="J256" s="270"/>
      <c r="K256" s="188">
        <f t="shared" si="3"/>
        <v>0</v>
      </c>
      <c r="L256" s="24"/>
    </row>
    <row r="257" spans="2:12" ht="15.75" customHeight="1">
      <c r="B257" s="8"/>
      <c r="C257" s="200"/>
      <c r="D257" s="24"/>
      <c r="E257" s="8"/>
      <c r="F257" s="200"/>
      <c r="G257" s="188"/>
      <c r="H257" s="188"/>
      <c r="I257" s="189"/>
      <c r="J257" s="270"/>
      <c r="K257" s="188">
        <f t="shared" si="3"/>
        <v>0</v>
      </c>
      <c r="L257" s="24"/>
    </row>
    <row r="258" spans="2:12" ht="15.75" customHeight="1">
      <c r="B258" s="8"/>
      <c r="C258" s="200"/>
      <c r="D258" s="24"/>
      <c r="E258" s="8"/>
      <c r="F258" s="200"/>
      <c r="G258" s="188"/>
      <c r="H258" s="188"/>
      <c r="I258" s="189"/>
      <c r="J258" s="270"/>
      <c r="K258" s="188">
        <f t="shared" si="3"/>
        <v>0</v>
      </c>
      <c r="L258" s="24"/>
    </row>
    <row r="259" spans="2:12" ht="15.75" customHeight="1">
      <c r="B259" s="8"/>
      <c r="C259" s="200"/>
      <c r="D259" s="24"/>
      <c r="E259" s="8"/>
      <c r="F259" s="200"/>
      <c r="G259" s="188"/>
      <c r="H259" s="188"/>
      <c r="I259" s="189"/>
      <c r="J259" s="270"/>
      <c r="K259" s="188">
        <f t="shared" si="3"/>
        <v>0</v>
      </c>
      <c r="L259" s="24"/>
    </row>
    <row r="260" spans="2:12" ht="15.75" customHeight="1">
      <c r="B260" s="8"/>
      <c r="C260" s="200"/>
      <c r="D260" s="24"/>
      <c r="E260" s="8"/>
      <c r="F260" s="200"/>
      <c r="G260" s="188"/>
      <c r="H260" s="188"/>
      <c r="I260" s="189"/>
      <c r="J260" s="270"/>
      <c r="K260" s="188">
        <f t="shared" si="3"/>
        <v>0</v>
      </c>
      <c r="L260" s="24"/>
    </row>
    <row r="261" spans="2:12" ht="15.75" customHeight="1">
      <c r="B261" s="8"/>
      <c r="C261" s="200"/>
      <c r="D261" s="24"/>
      <c r="E261" s="8"/>
      <c r="F261" s="200"/>
      <c r="G261" s="188"/>
      <c r="H261" s="188"/>
      <c r="I261" s="189"/>
      <c r="J261" s="270"/>
      <c r="K261" s="188">
        <f t="shared" si="3"/>
        <v>0</v>
      </c>
      <c r="L261" s="24"/>
    </row>
    <row r="262" spans="2:12" ht="15.75" customHeight="1">
      <c r="B262" s="8"/>
      <c r="C262" s="200"/>
      <c r="D262" s="24"/>
      <c r="E262" s="8"/>
      <c r="F262" s="200"/>
      <c r="G262" s="188"/>
      <c r="H262" s="188"/>
      <c r="I262" s="189"/>
      <c r="J262" s="270"/>
      <c r="K262" s="188">
        <f t="shared" si="3"/>
        <v>0</v>
      </c>
      <c r="L262" s="24"/>
    </row>
    <row r="263" spans="2:12" ht="15.75" customHeight="1">
      <c r="B263" s="8"/>
      <c r="C263" s="200"/>
      <c r="D263" s="24"/>
      <c r="E263" s="8"/>
      <c r="F263" s="200"/>
      <c r="G263" s="188"/>
      <c r="H263" s="188"/>
      <c r="I263" s="189"/>
      <c r="J263" s="270"/>
      <c r="K263" s="188">
        <f t="shared" si="3"/>
        <v>0</v>
      </c>
      <c r="L263" s="24"/>
    </row>
    <row r="264" spans="2:12" ht="15.75" customHeight="1">
      <c r="B264" s="8"/>
      <c r="C264" s="200"/>
      <c r="D264" s="24"/>
      <c r="E264" s="8"/>
      <c r="F264" s="200"/>
      <c r="G264" s="188"/>
      <c r="H264" s="188"/>
      <c r="I264" s="189"/>
      <c r="J264" s="270"/>
      <c r="K264" s="188">
        <f t="shared" si="3"/>
        <v>0</v>
      </c>
      <c r="L264" s="24"/>
    </row>
    <row r="265" spans="2:12" ht="15.75" customHeight="1">
      <c r="B265" s="8"/>
      <c r="C265" s="200"/>
      <c r="D265" s="24"/>
      <c r="E265" s="8"/>
      <c r="F265" s="200"/>
      <c r="G265" s="188"/>
      <c r="H265" s="188"/>
      <c r="I265" s="189"/>
      <c r="J265" s="270"/>
      <c r="K265" s="188">
        <f t="shared" si="3"/>
        <v>0</v>
      </c>
      <c r="L265" s="24"/>
    </row>
    <row r="266" spans="2:12" ht="15.75" customHeight="1" thickBot="1">
      <c r="B266" s="8"/>
      <c r="C266" s="200"/>
      <c r="D266" s="24"/>
      <c r="E266" s="8"/>
      <c r="F266" s="200"/>
      <c r="G266" s="188"/>
      <c r="H266" s="189"/>
      <c r="I266" s="189"/>
      <c r="J266" s="270"/>
      <c r="K266" s="188">
        <f t="shared" si="3"/>
        <v>0</v>
      </c>
      <c r="L266" s="123"/>
    </row>
    <row r="267" spans="2:12" ht="15.75" customHeight="1" thickBot="1">
      <c r="B267" s="19" t="s">
        <v>269</v>
      </c>
      <c r="C267" s="3"/>
      <c r="D267" s="3"/>
      <c r="E267" s="3"/>
      <c r="F267" s="3"/>
      <c r="G267" s="3"/>
      <c r="H267" s="3"/>
      <c r="I267" s="260">
        <f>SUM(I230:I266)</f>
        <v>0</v>
      </c>
      <c r="J267" s="257"/>
      <c r="K267" s="219">
        <f>SUM(K230:K266)</f>
        <v>0</v>
      </c>
      <c r="L267" s="4"/>
    </row>
    <row r="268" ht="15.75" customHeight="1">
      <c r="I268" s="136" t="s">
        <v>110</v>
      </c>
    </row>
    <row r="269" spans="8:9" ht="15.75" customHeight="1">
      <c r="H269" s="136"/>
      <c r="I269" s="119"/>
    </row>
    <row r="270" ht="15.75" customHeight="1">
      <c r="H270" s="119"/>
    </row>
    <row r="271" spans="8:9" ht="15.75" customHeight="1">
      <c r="H271" s="136"/>
      <c r="I271" s="119"/>
    </row>
    <row r="272" spans="2:9" ht="15.75" customHeight="1">
      <c r="B272" s="19" t="s">
        <v>165</v>
      </c>
      <c r="C272" s="3"/>
      <c r="D272" s="3"/>
      <c r="E272" s="3"/>
      <c r="F272" s="3"/>
      <c r="G272" s="3"/>
      <c r="H272" s="3"/>
      <c r="I272" s="4"/>
    </row>
    <row r="273" spans="2:9" ht="15.75" customHeight="1">
      <c r="B273" s="29"/>
      <c r="C273" s="29"/>
      <c r="D273" s="22"/>
      <c r="E273" s="22"/>
      <c r="F273" s="22" t="s">
        <v>150</v>
      </c>
      <c r="G273" s="22" t="s">
        <v>28</v>
      </c>
      <c r="H273" s="13" t="s">
        <v>144</v>
      </c>
      <c r="I273" s="22" t="s">
        <v>144</v>
      </c>
    </row>
    <row r="274" spans="2:9" ht="15.75" customHeight="1">
      <c r="B274" s="7" t="s">
        <v>40</v>
      </c>
      <c r="C274" s="12" t="s">
        <v>16</v>
      </c>
      <c r="D274" s="12" t="s">
        <v>128</v>
      </c>
      <c r="E274" s="12" t="s">
        <v>129</v>
      </c>
      <c r="F274" s="12" t="s">
        <v>6</v>
      </c>
      <c r="G274" s="12" t="s">
        <v>150</v>
      </c>
      <c r="H274" s="22" t="s">
        <v>149</v>
      </c>
      <c r="I274" s="12" t="s">
        <v>68</v>
      </c>
    </row>
    <row r="275" spans="2:9" ht="15.75" customHeight="1">
      <c r="B275" s="227"/>
      <c r="C275" s="227"/>
      <c r="D275" s="227"/>
      <c r="E275" s="227"/>
      <c r="F275" s="217"/>
      <c r="G275" s="217"/>
      <c r="H275" s="188"/>
      <c r="I275" s="26"/>
    </row>
    <row r="276" spans="2:9" ht="15.75" customHeight="1">
      <c r="B276" s="227"/>
      <c r="C276" s="227"/>
      <c r="D276" s="227"/>
      <c r="E276" s="227"/>
      <c r="F276" s="217"/>
      <c r="G276" s="217"/>
      <c r="H276" s="188"/>
      <c r="I276" s="26"/>
    </row>
    <row r="277" spans="2:9" ht="15.75" customHeight="1">
      <c r="B277" s="227"/>
      <c r="C277" s="227"/>
      <c r="D277" s="227"/>
      <c r="E277" s="227"/>
      <c r="F277" s="217"/>
      <c r="G277" s="217"/>
      <c r="H277" s="188"/>
      <c r="I277" s="26"/>
    </row>
    <row r="278" spans="2:9" ht="15.75" customHeight="1">
      <c r="B278" s="227"/>
      <c r="C278" s="227"/>
      <c r="D278" s="227"/>
      <c r="E278" s="227"/>
      <c r="F278" s="217"/>
      <c r="G278" s="217"/>
      <c r="H278" s="188"/>
      <c r="I278" s="26"/>
    </row>
    <row r="279" spans="2:9" ht="15.75" customHeight="1" thickBot="1">
      <c r="B279" s="227"/>
      <c r="C279" s="227"/>
      <c r="D279" s="227"/>
      <c r="E279" s="227"/>
      <c r="F279" s="217"/>
      <c r="G279" s="217"/>
      <c r="H279" s="189"/>
      <c r="I279" s="26"/>
    </row>
    <row r="280" spans="2:9" ht="15.75" customHeight="1" thickBot="1">
      <c r="B280" s="19" t="s">
        <v>132</v>
      </c>
      <c r="C280" s="3"/>
      <c r="D280" s="3"/>
      <c r="E280" s="3"/>
      <c r="F280" s="3"/>
      <c r="G280" s="139"/>
      <c r="H280" s="226">
        <f>SUM(H275:H279)</f>
        <v>0</v>
      </c>
      <c r="I280" s="182"/>
    </row>
    <row r="281" ht="15.75" customHeight="1">
      <c r="G281" s="136" t="s">
        <v>294</v>
      </c>
    </row>
    <row r="282" ht="15.75" customHeight="1">
      <c r="G282" s="136"/>
    </row>
    <row r="283" spans="2:11" ht="15.75" customHeight="1">
      <c r="B283" s="19" t="s">
        <v>166</v>
      </c>
      <c r="C283" s="3"/>
      <c r="D283" s="3"/>
      <c r="E283" s="3"/>
      <c r="F283" s="3"/>
      <c r="G283" s="3"/>
      <c r="H283" s="3"/>
      <c r="I283" s="3"/>
      <c r="J283" s="3"/>
      <c r="K283" s="4"/>
    </row>
    <row r="284" spans="2:11" ht="15.75" customHeight="1">
      <c r="B284" s="22"/>
      <c r="C284" s="13" t="s">
        <v>10</v>
      </c>
      <c r="D284" s="13" t="s">
        <v>10</v>
      </c>
      <c r="E284" s="13" t="s">
        <v>52</v>
      </c>
      <c r="F284" s="13" t="s">
        <v>52</v>
      </c>
      <c r="G284" s="13" t="s">
        <v>51</v>
      </c>
      <c r="H284" s="13" t="s">
        <v>51</v>
      </c>
      <c r="I284" s="13" t="s">
        <v>152</v>
      </c>
      <c r="J284" s="13" t="s">
        <v>218</v>
      </c>
      <c r="K284" s="22" t="s">
        <v>2</v>
      </c>
    </row>
    <row r="285" spans="2:11" ht="15.75" customHeight="1">
      <c r="B285" s="12" t="s">
        <v>49</v>
      </c>
      <c r="C285" s="22" t="s">
        <v>13</v>
      </c>
      <c r="D285" s="22" t="s">
        <v>65</v>
      </c>
      <c r="E285" s="22" t="s">
        <v>13</v>
      </c>
      <c r="F285" s="22" t="s">
        <v>65</v>
      </c>
      <c r="G285" s="22" t="s">
        <v>13</v>
      </c>
      <c r="H285" s="22" t="s">
        <v>65</v>
      </c>
      <c r="I285" s="22" t="s">
        <v>13</v>
      </c>
      <c r="J285" s="22" t="s">
        <v>65</v>
      </c>
      <c r="K285" s="22" t="s">
        <v>53</v>
      </c>
    </row>
    <row r="286" spans="2:11" ht="15.75" customHeight="1">
      <c r="B286" s="18"/>
      <c r="C286" s="222"/>
      <c r="D286" s="222"/>
      <c r="E286" s="222"/>
      <c r="F286" s="222"/>
      <c r="G286" s="222"/>
      <c r="H286" s="222"/>
      <c r="I286" s="222">
        <f>C286+E286+G286</f>
        <v>0</v>
      </c>
      <c r="J286" s="222">
        <f>D286+F286+H286</f>
        <v>0</v>
      </c>
      <c r="K286" s="32"/>
    </row>
    <row r="287" spans="2:11" ht="15.75" customHeight="1">
      <c r="B287" s="18"/>
      <c r="C287" s="222"/>
      <c r="D287" s="222"/>
      <c r="E287" s="222"/>
      <c r="F287" s="222"/>
      <c r="G287" s="222"/>
      <c r="H287" s="222"/>
      <c r="I287" s="222">
        <f aca="true" t="shared" si="4" ref="I287:I296">C287+E287+G287</f>
        <v>0</v>
      </c>
      <c r="J287" s="222">
        <f aca="true" t="shared" si="5" ref="J287:J296">D287+F287+H287</f>
        <v>0</v>
      </c>
      <c r="K287" s="32"/>
    </row>
    <row r="288" spans="2:11" ht="15.75" customHeight="1">
      <c r="B288" s="18"/>
      <c r="C288" s="222"/>
      <c r="D288" s="222"/>
      <c r="E288" s="222"/>
      <c r="F288" s="222"/>
      <c r="G288" s="222"/>
      <c r="H288" s="222"/>
      <c r="I288" s="222">
        <f t="shared" si="4"/>
        <v>0</v>
      </c>
      <c r="J288" s="222">
        <f t="shared" si="5"/>
        <v>0</v>
      </c>
      <c r="K288" s="32"/>
    </row>
    <row r="289" spans="2:11" ht="15.75" customHeight="1">
      <c r="B289" s="18"/>
      <c r="C289" s="222"/>
      <c r="D289" s="222"/>
      <c r="E289" s="222"/>
      <c r="F289" s="222"/>
      <c r="G289" s="222"/>
      <c r="H289" s="222"/>
      <c r="I289" s="222">
        <f t="shared" si="4"/>
        <v>0</v>
      </c>
      <c r="J289" s="222">
        <f t="shared" si="5"/>
        <v>0</v>
      </c>
      <c r="K289" s="32"/>
    </row>
    <row r="290" spans="2:11" ht="15.75" customHeight="1">
      <c r="B290" s="18"/>
      <c r="C290" s="222"/>
      <c r="D290" s="222"/>
      <c r="E290" s="222"/>
      <c r="F290" s="222"/>
      <c r="G290" s="222"/>
      <c r="H290" s="222"/>
      <c r="I290" s="222">
        <f t="shared" si="4"/>
        <v>0</v>
      </c>
      <c r="J290" s="222">
        <f t="shared" si="5"/>
        <v>0</v>
      </c>
      <c r="K290" s="32"/>
    </row>
    <row r="291" spans="2:11" ht="15.75" customHeight="1">
      <c r="B291" s="18"/>
      <c r="C291" s="222"/>
      <c r="D291" s="222"/>
      <c r="E291" s="222"/>
      <c r="F291" s="222"/>
      <c r="G291" s="222"/>
      <c r="H291" s="222"/>
      <c r="I291" s="222">
        <f t="shared" si="4"/>
        <v>0</v>
      </c>
      <c r="J291" s="222">
        <f t="shared" si="5"/>
        <v>0</v>
      </c>
      <c r="K291" s="32"/>
    </row>
    <row r="292" spans="2:11" ht="15.75" customHeight="1">
      <c r="B292" s="18"/>
      <c r="C292" s="222"/>
      <c r="D292" s="222"/>
      <c r="E292" s="222"/>
      <c r="F292" s="222"/>
      <c r="G292" s="222"/>
      <c r="H292" s="222"/>
      <c r="I292" s="222">
        <f t="shared" si="4"/>
        <v>0</v>
      </c>
      <c r="J292" s="222">
        <f t="shared" si="5"/>
        <v>0</v>
      </c>
      <c r="K292" s="32"/>
    </row>
    <row r="293" spans="2:11" ht="15.75" customHeight="1">
      <c r="B293" s="18"/>
      <c r="C293" s="222"/>
      <c r="D293" s="222"/>
      <c r="E293" s="222"/>
      <c r="F293" s="222"/>
      <c r="G293" s="222"/>
      <c r="H293" s="222"/>
      <c r="I293" s="222">
        <f t="shared" si="4"/>
        <v>0</v>
      </c>
      <c r="J293" s="222">
        <f t="shared" si="5"/>
        <v>0</v>
      </c>
      <c r="K293" s="32"/>
    </row>
    <row r="294" spans="2:11" ht="15.75" customHeight="1">
      <c r="B294" s="18"/>
      <c r="C294" s="222"/>
      <c r="D294" s="222"/>
      <c r="E294" s="222"/>
      <c r="F294" s="222"/>
      <c r="G294" s="222"/>
      <c r="H294" s="222"/>
      <c r="I294" s="222">
        <f t="shared" si="4"/>
        <v>0</v>
      </c>
      <c r="J294" s="222">
        <f t="shared" si="5"/>
        <v>0</v>
      </c>
      <c r="K294" s="32"/>
    </row>
    <row r="295" spans="2:11" ht="15.75" customHeight="1">
      <c r="B295" s="18"/>
      <c r="C295" s="222"/>
      <c r="D295" s="222"/>
      <c r="E295" s="222"/>
      <c r="F295" s="222"/>
      <c r="G295" s="222"/>
      <c r="H295" s="222"/>
      <c r="I295" s="222">
        <f t="shared" si="4"/>
        <v>0</v>
      </c>
      <c r="J295" s="222">
        <f t="shared" si="5"/>
        <v>0</v>
      </c>
      <c r="K295" s="32"/>
    </row>
    <row r="296" spans="2:11" ht="15.75" customHeight="1" thickBot="1">
      <c r="B296" s="18"/>
      <c r="C296" s="222"/>
      <c r="D296" s="222"/>
      <c r="E296" s="222"/>
      <c r="F296" s="222"/>
      <c r="G296" s="222"/>
      <c r="H296" s="222"/>
      <c r="I296" s="222">
        <f t="shared" si="4"/>
        <v>0</v>
      </c>
      <c r="J296" s="222">
        <f t="shared" si="5"/>
        <v>0</v>
      </c>
      <c r="K296" s="32"/>
    </row>
    <row r="297" spans="2:11" ht="33" customHeight="1" thickBot="1">
      <c r="B297" s="34" t="s">
        <v>97</v>
      </c>
      <c r="C297" s="234">
        <f>SUM(C286:C296)</f>
        <v>0</v>
      </c>
      <c r="D297" s="260" t="e">
        <f>SUM(D286:D296)/C297</f>
        <v>#DIV/0!</v>
      </c>
      <c r="E297" s="25"/>
      <c r="F297" s="127"/>
      <c r="G297" s="25"/>
      <c r="H297" s="127"/>
      <c r="I297" s="122"/>
      <c r="J297" s="219">
        <f>SUM(J286:J296)</f>
        <v>0</v>
      </c>
      <c r="K297" s="182"/>
    </row>
    <row r="298" spans="9:10" ht="15.75" customHeight="1">
      <c r="I298" s="138" t="s">
        <v>109</v>
      </c>
      <c r="J298" s="119"/>
    </row>
    <row r="299" spans="9:10" ht="15.75" customHeight="1">
      <c r="I299" s="136"/>
      <c r="J299" s="119"/>
    </row>
    <row r="300" spans="9:10" ht="15.75" customHeight="1">
      <c r="I300" s="136"/>
      <c r="J300" s="119"/>
    </row>
    <row r="301" spans="9:10" ht="15.75" customHeight="1">
      <c r="I301" s="136"/>
      <c r="J301" s="119"/>
    </row>
    <row r="302" spans="2:13" ht="15.75" customHeight="1">
      <c r="B302" s="19" t="s">
        <v>185</v>
      </c>
      <c r="C302" s="3"/>
      <c r="D302" s="3"/>
      <c r="E302" s="3"/>
      <c r="F302" s="3"/>
      <c r="G302" s="3"/>
      <c r="H302" s="3"/>
      <c r="I302" s="3"/>
      <c r="J302" s="3"/>
      <c r="K302" s="3"/>
      <c r="L302" s="3"/>
      <c r="M302" s="4"/>
    </row>
    <row r="303" spans="2:13" ht="15.75" customHeight="1">
      <c r="B303" s="30"/>
      <c r="C303" s="31" t="s">
        <v>54</v>
      </c>
      <c r="D303" s="10"/>
      <c r="E303" s="10"/>
      <c r="F303" s="10"/>
      <c r="G303" s="10"/>
      <c r="H303" s="10"/>
      <c r="I303" s="10"/>
      <c r="J303" s="11"/>
      <c r="K303" s="203" t="s">
        <v>58</v>
      </c>
      <c r="L303" s="203"/>
      <c r="M303" s="28"/>
    </row>
    <row r="304" spans="2:13" ht="15.75" customHeight="1">
      <c r="B304" s="22"/>
      <c r="C304" s="13" t="s">
        <v>10</v>
      </c>
      <c r="D304" s="13" t="s">
        <v>10</v>
      </c>
      <c r="E304" s="13" t="s">
        <v>50</v>
      </c>
      <c r="F304" s="13" t="s">
        <v>52</v>
      </c>
      <c r="G304" s="13" t="s">
        <v>51</v>
      </c>
      <c r="H304" s="13" t="s">
        <v>51</v>
      </c>
      <c r="I304" s="13" t="s">
        <v>152</v>
      </c>
      <c r="J304" s="13" t="s">
        <v>218</v>
      </c>
      <c r="K304" s="62" t="s">
        <v>153</v>
      </c>
      <c r="L304" s="60" t="s">
        <v>65</v>
      </c>
      <c r="M304" s="22" t="s">
        <v>2</v>
      </c>
    </row>
    <row r="305" spans="2:13" ht="15.75" customHeight="1">
      <c r="B305" s="12" t="s">
        <v>49</v>
      </c>
      <c r="C305" s="22" t="s">
        <v>13</v>
      </c>
      <c r="D305" s="22" t="s">
        <v>65</v>
      </c>
      <c r="E305" s="22" t="s">
        <v>13</v>
      </c>
      <c r="F305" s="22" t="s">
        <v>65</v>
      </c>
      <c r="G305" s="22" t="s">
        <v>13</v>
      </c>
      <c r="H305" s="22" t="s">
        <v>65</v>
      </c>
      <c r="I305" s="22" t="s">
        <v>13</v>
      </c>
      <c r="J305" s="22" t="s">
        <v>65</v>
      </c>
      <c r="K305" s="60" t="s">
        <v>39</v>
      </c>
      <c r="L305" s="60" t="s">
        <v>39</v>
      </c>
      <c r="M305" s="22" t="s">
        <v>53</v>
      </c>
    </row>
    <row r="306" spans="2:13" ht="15.75" customHeight="1">
      <c r="B306" s="232"/>
      <c r="C306" s="181"/>
      <c r="D306" s="181"/>
      <c r="E306" s="181"/>
      <c r="F306" s="228"/>
      <c r="G306" s="181"/>
      <c r="H306" s="181"/>
      <c r="I306" s="181">
        <f>C306+E306+G306</f>
        <v>0</v>
      </c>
      <c r="J306" s="228">
        <f>D306+F306+H306</f>
        <v>0</v>
      </c>
      <c r="K306" s="229"/>
      <c r="L306" s="230">
        <f>J306*K306</f>
        <v>0</v>
      </c>
      <c r="M306" s="197"/>
    </row>
    <row r="307" spans="2:13" ht="15.75" customHeight="1">
      <c r="B307" s="232"/>
      <c r="C307" s="181"/>
      <c r="D307" s="181"/>
      <c r="E307" s="181"/>
      <c r="F307" s="181"/>
      <c r="G307" s="181"/>
      <c r="H307" s="181"/>
      <c r="I307" s="181">
        <f aca="true" t="shared" si="6" ref="I307:I312">C307+E307+G307</f>
        <v>0</v>
      </c>
      <c r="J307" s="228">
        <f aca="true" t="shared" si="7" ref="J307:J312">D307+F307+H307</f>
        <v>0</v>
      </c>
      <c r="K307" s="229"/>
      <c r="L307" s="230">
        <f aca="true" t="shared" si="8" ref="L307:L312">J307*K307</f>
        <v>0</v>
      </c>
      <c r="M307" s="197"/>
    </row>
    <row r="308" spans="2:13" ht="15.75" customHeight="1">
      <c r="B308" s="232"/>
      <c r="C308" s="181"/>
      <c r="D308" s="181"/>
      <c r="E308" s="181"/>
      <c r="F308" s="181"/>
      <c r="G308" s="181"/>
      <c r="H308" s="181"/>
      <c r="I308" s="181">
        <f t="shared" si="6"/>
        <v>0</v>
      </c>
      <c r="J308" s="228">
        <f t="shared" si="7"/>
        <v>0</v>
      </c>
      <c r="K308" s="229"/>
      <c r="L308" s="230">
        <f t="shared" si="8"/>
        <v>0</v>
      </c>
      <c r="M308" s="197"/>
    </row>
    <row r="309" spans="2:13" ht="15.75" customHeight="1">
      <c r="B309" s="232"/>
      <c r="C309" s="181"/>
      <c r="D309" s="181"/>
      <c r="E309" s="181"/>
      <c r="F309" s="181"/>
      <c r="G309" s="181"/>
      <c r="H309" s="181"/>
      <c r="I309" s="181">
        <f t="shared" si="6"/>
        <v>0</v>
      </c>
      <c r="J309" s="228">
        <f t="shared" si="7"/>
        <v>0</v>
      </c>
      <c r="K309" s="229"/>
      <c r="L309" s="230">
        <f t="shared" si="8"/>
        <v>0</v>
      </c>
      <c r="M309" s="197"/>
    </row>
    <row r="310" spans="2:13" ht="15.75" customHeight="1">
      <c r="B310" s="232"/>
      <c r="C310" s="181"/>
      <c r="D310" s="181"/>
      <c r="E310" s="181"/>
      <c r="F310" s="181"/>
      <c r="G310" s="181"/>
      <c r="H310" s="181"/>
      <c r="I310" s="181">
        <f t="shared" si="6"/>
        <v>0</v>
      </c>
      <c r="J310" s="228">
        <f t="shared" si="7"/>
        <v>0</v>
      </c>
      <c r="K310" s="229"/>
      <c r="L310" s="230">
        <f t="shared" si="8"/>
        <v>0</v>
      </c>
      <c r="M310" s="197"/>
    </row>
    <row r="311" spans="2:13" ht="15.75" customHeight="1">
      <c r="B311" s="232"/>
      <c r="C311" s="181"/>
      <c r="D311" s="181"/>
      <c r="E311" s="181"/>
      <c r="F311" s="181"/>
      <c r="G311" s="181"/>
      <c r="H311" s="181"/>
      <c r="I311" s="181">
        <f t="shared" si="6"/>
        <v>0</v>
      </c>
      <c r="J311" s="228">
        <f t="shared" si="7"/>
        <v>0</v>
      </c>
      <c r="K311" s="229"/>
      <c r="L311" s="230">
        <f t="shared" si="8"/>
        <v>0</v>
      </c>
      <c r="M311" s="197"/>
    </row>
    <row r="312" spans="2:13" ht="15.75" customHeight="1" thickBot="1">
      <c r="B312" s="232"/>
      <c r="C312" s="181"/>
      <c r="D312" s="231"/>
      <c r="E312" s="181"/>
      <c r="F312" s="231"/>
      <c r="G312" s="181"/>
      <c r="H312" s="231"/>
      <c r="I312" s="181">
        <f t="shared" si="6"/>
        <v>0</v>
      </c>
      <c r="J312" s="228">
        <f t="shared" si="7"/>
        <v>0</v>
      </c>
      <c r="K312" s="229"/>
      <c r="L312" s="230">
        <f t="shared" si="8"/>
        <v>0</v>
      </c>
      <c r="M312" s="197"/>
    </row>
    <row r="313" spans="2:13" ht="30.75" customHeight="1" thickBot="1">
      <c r="B313" s="34" t="s">
        <v>59</v>
      </c>
      <c r="C313" s="234">
        <f>SUM(C306:C312)</f>
        <v>0</v>
      </c>
      <c r="D313" s="260" t="e">
        <f>SUM(D306:D312)/C313</f>
        <v>#DIV/0!</v>
      </c>
      <c r="E313" s="131"/>
      <c r="F313" s="127"/>
      <c r="G313" s="131"/>
      <c r="H313" s="127"/>
      <c r="I313" s="131"/>
      <c r="J313" s="127"/>
      <c r="K313" s="132"/>
      <c r="L313" s="219">
        <f>SUM(L306:L312)</f>
        <v>0</v>
      </c>
      <c r="M313" s="182"/>
    </row>
    <row r="314" spans="11:12" ht="15.75" customHeight="1">
      <c r="K314" s="138" t="s">
        <v>108</v>
      </c>
      <c r="L314" s="119"/>
    </row>
    <row r="315" spans="11:12" ht="15.75" customHeight="1">
      <c r="K315" s="136"/>
      <c r="L315" s="119"/>
    </row>
    <row r="316" spans="11:12" ht="15.75" customHeight="1">
      <c r="K316" s="136"/>
      <c r="L316" s="119"/>
    </row>
    <row r="317" spans="11:12" ht="15.75" customHeight="1">
      <c r="K317" s="136"/>
      <c r="L317" s="119"/>
    </row>
    <row r="318" spans="2:14" ht="15.75" customHeight="1">
      <c r="B318" s="19" t="s">
        <v>167</v>
      </c>
      <c r="C318" s="3"/>
      <c r="D318" s="3"/>
      <c r="E318" s="3"/>
      <c r="F318" s="3"/>
      <c r="G318" s="3"/>
      <c r="H318" s="3"/>
      <c r="I318" s="3"/>
      <c r="J318" s="3"/>
      <c r="K318" s="3"/>
      <c r="L318" s="3"/>
      <c r="M318" s="3"/>
      <c r="N318" s="4"/>
    </row>
    <row r="319" spans="2:14" ht="15.75" customHeight="1">
      <c r="B319" s="22"/>
      <c r="C319" s="13" t="s">
        <v>10</v>
      </c>
      <c r="D319" s="22" t="s">
        <v>11</v>
      </c>
      <c r="E319" s="13" t="s">
        <v>50</v>
      </c>
      <c r="F319" s="22" t="s">
        <v>11</v>
      </c>
      <c r="G319" s="13" t="s">
        <v>51</v>
      </c>
      <c r="H319" s="22" t="s">
        <v>11</v>
      </c>
      <c r="I319" s="13" t="s">
        <v>152</v>
      </c>
      <c r="J319" s="22" t="s">
        <v>11</v>
      </c>
      <c r="K319" s="22" t="s">
        <v>56</v>
      </c>
      <c r="L319" s="46" t="s">
        <v>56</v>
      </c>
      <c r="M319" s="153"/>
      <c r="N319" s="22" t="s">
        <v>56</v>
      </c>
    </row>
    <row r="320" spans="2:14" ht="15.75" customHeight="1">
      <c r="B320" s="12" t="s">
        <v>226</v>
      </c>
      <c r="C320" s="22" t="s">
        <v>13</v>
      </c>
      <c r="D320" s="23" t="s">
        <v>55</v>
      </c>
      <c r="E320" s="22" t="s">
        <v>13</v>
      </c>
      <c r="F320" s="23" t="s">
        <v>55</v>
      </c>
      <c r="G320" s="22" t="s">
        <v>13</v>
      </c>
      <c r="H320" s="23" t="s">
        <v>55</v>
      </c>
      <c r="I320" s="22" t="s">
        <v>13</v>
      </c>
      <c r="J320" s="23" t="s">
        <v>55</v>
      </c>
      <c r="K320" s="23" t="s">
        <v>151</v>
      </c>
      <c r="L320" s="150" t="s">
        <v>227</v>
      </c>
      <c r="M320" s="151"/>
      <c r="N320" s="23" t="s">
        <v>57</v>
      </c>
    </row>
    <row r="321" spans="2:14" ht="15.75" customHeight="1">
      <c r="B321" s="18"/>
      <c r="C321" s="222"/>
      <c r="D321" s="233"/>
      <c r="E321" s="222"/>
      <c r="F321" s="222"/>
      <c r="G321" s="222"/>
      <c r="H321" s="222"/>
      <c r="I321" s="222">
        <f>C321+E321+G321</f>
        <v>0</v>
      </c>
      <c r="J321" s="222">
        <f>D321+F321+H321</f>
        <v>0</v>
      </c>
      <c r="K321" s="33"/>
      <c r="L321" s="417"/>
      <c r="M321" s="418"/>
      <c r="N321" s="204"/>
    </row>
    <row r="322" spans="2:14" ht="15.75" customHeight="1">
      <c r="B322" s="18"/>
      <c r="C322" s="222"/>
      <c r="D322" s="222"/>
      <c r="E322" s="222"/>
      <c r="F322" s="222"/>
      <c r="G322" s="222"/>
      <c r="H322" s="222"/>
      <c r="I322" s="222">
        <f aca="true" t="shared" si="9" ref="I322:I333">C322+E322+G322</f>
        <v>0</v>
      </c>
      <c r="J322" s="222">
        <f aca="true" t="shared" si="10" ref="J322:J333">D322+F322+H322</f>
        <v>0</v>
      </c>
      <c r="K322" s="32"/>
      <c r="L322" s="417"/>
      <c r="M322" s="418"/>
      <c r="N322" s="204"/>
    </row>
    <row r="323" spans="2:14" ht="15.75" customHeight="1">
      <c r="B323" s="18"/>
      <c r="C323" s="222"/>
      <c r="D323" s="222"/>
      <c r="E323" s="222"/>
      <c r="F323" s="222"/>
      <c r="G323" s="222"/>
      <c r="H323" s="222"/>
      <c r="I323" s="222">
        <f t="shared" si="9"/>
        <v>0</v>
      </c>
      <c r="J323" s="222">
        <f t="shared" si="10"/>
        <v>0</v>
      </c>
      <c r="K323" s="32"/>
      <c r="L323" s="417"/>
      <c r="M323" s="418"/>
      <c r="N323" s="204"/>
    </row>
    <row r="324" spans="2:14" ht="15.75" customHeight="1">
      <c r="B324" s="18"/>
      <c r="C324" s="222"/>
      <c r="D324" s="222"/>
      <c r="E324" s="222"/>
      <c r="F324" s="222"/>
      <c r="G324" s="222"/>
      <c r="H324" s="222"/>
      <c r="I324" s="222">
        <f t="shared" si="9"/>
        <v>0</v>
      </c>
      <c r="J324" s="222">
        <f t="shared" si="10"/>
        <v>0</v>
      </c>
      <c r="K324" s="32"/>
      <c r="L324" s="417"/>
      <c r="M324" s="418"/>
      <c r="N324" s="204"/>
    </row>
    <row r="325" spans="2:14" ht="15.75" customHeight="1">
      <c r="B325" s="18"/>
      <c r="C325" s="222"/>
      <c r="D325" s="222"/>
      <c r="E325" s="222"/>
      <c r="F325" s="222"/>
      <c r="G325" s="222"/>
      <c r="H325" s="222"/>
      <c r="I325" s="222">
        <f t="shared" si="9"/>
        <v>0</v>
      </c>
      <c r="J325" s="222">
        <f t="shared" si="10"/>
        <v>0</v>
      </c>
      <c r="K325" s="32"/>
      <c r="L325" s="417"/>
      <c r="M325" s="418"/>
      <c r="N325" s="204"/>
    </row>
    <row r="326" spans="2:14" ht="15.75" customHeight="1">
      <c r="B326" s="18"/>
      <c r="C326" s="222"/>
      <c r="D326" s="222"/>
      <c r="E326" s="222"/>
      <c r="F326" s="222"/>
      <c r="G326" s="222"/>
      <c r="H326" s="222"/>
      <c r="I326" s="222">
        <f t="shared" si="9"/>
        <v>0</v>
      </c>
      <c r="J326" s="222">
        <f t="shared" si="10"/>
        <v>0</v>
      </c>
      <c r="K326" s="24"/>
      <c r="L326" s="417"/>
      <c r="M326" s="418"/>
      <c r="N326" s="204"/>
    </row>
    <row r="327" spans="2:14" ht="15.75" customHeight="1">
      <c r="B327" s="18"/>
      <c r="C327" s="222"/>
      <c r="D327" s="222"/>
      <c r="E327" s="222"/>
      <c r="F327" s="222"/>
      <c r="G327" s="222"/>
      <c r="H327" s="222"/>
      <c r="I327" s="222">
        <f t="shared" si="9"/>
        <v>0</v>
      </c>
      <c r="J327" s="222">
        <f t="shared" si="10"/>
        <v>0</v>
      </c>
      <c r="K327" s="24"/>
      <c r="L327" s="417"/>
      <c r="M327" s="418"/>
      <c r="N327" s="204"/>
    </row>
    <row r="328" spans="2:14" ht="15.75" customHeight="1">
      <c r="B328" s="18"/>
      <c r="C328" s="222"/>
      <c r="D328" s="222"/>
      <c r="E328" s="222"/>
      <c r="F328" s="222"/>
      <c r="G328" s="222"/>
      <c r="H328" s="222"/>
      <c r="I328" s="222">
        <f t="shared" si="9"/>
        <v>0</v>
      </c>
      <c r="J328" s="222">
        <f t="shared" si="10"/>
        <v>0</v>
      </c>
      <c r="K328" s="24"/>
      <c r="L328" s="417"/>
      <c r="M328" s="418"/>
      <c r="N328" s="204"/>
    </row>
    <row r="329" spans="2:14" ht="15.75" customHeight="1">
      <c r="B329" s="18"/>
      <c r="C329" s="222"/>
      <c r="D329" s="222"/>
      <c r="E329" s="222"/>
      <c r="F329" s="222"/>
      <c r="G329" s="222"/>
      <c r="H329" s="222"/>
      <c r="I329" s="222">
        <f t="shared" si="9"/>
        <v>0</v>
      </c>
      <c r="J329" s="222">
        <f t="shared" si="10"/>
        <v>0</v>
      </c>
      <c r="K329" s="24"/>
      <c r="L329" s="417"/>
      <c r="M329" s="418"/>
      <c r="N329" s="204"/>
    </row>
    <row r="330" spans="2:14" ht="15.75" customHeight="1">
      <c r="B330" s="18"/>
      <c r="C330" s="222"/>
      <c r="D330" s="222"/>
      <c r="E330" s="222"/>
      <c r="F330" s="222"/>
      <c r="G330" s="222"/>
      <c r="H330" s="222"/>
      <c r="I330" s="222">
        <f t="shared" si="9"/>
        <v>0</v>
      </c>
      <c r="J330" s="222">
        <f t="shared" si="10"/>
        <v>0</v>
      </c>
      <c r="K330" s="24"/>
      <c r="L330" s="417"/>
      <c r="M330" s="418"/>
      <c r="N330" s="204"/>
    </row>
    <row r="331" spans="2:14" ht="15.75" customHeight="1">
      <c r="B331" s="18"/>
      <c r="C331" s="222"/>
      <c r="D331" s="222"/>
      <c r="E331" s="222"/>
      <c r="F331" s="222"/>
      <c r="G331" s="222"/>
      <c r="H331" s="222"/>
      <c r="I331" s="222">
        <f t="shared" si="9"/>
        <v>0</v>
      </c>
      <c r="J331" s="222">
        <f t="shared" si="10"/>
        <v>0</v>
      </c>
      <c r="K331" s="24"/>
      <c r="L331" s="417"/>
      <c r="M331" s="418"/>
      <c r="N331" s="204"/>
    </row>
    <row r="332" spans="2:14" ht="15.75" customHeight="1">
      <c r="B332" s="18"/>
      <c r="C332" s="222"/>
      <c r="D332" s="222"/>
      <c r="E332" s="222"/>
      <c r="F332" s="222"/>
      <c r="G332" s="222"/>
      <c r="H332" s="222"/>
      <c r="I332" s="222">
        <f t="shared" si="9"/>
        <v>0</v>
      </c>
      <c r="J332" s="222">
        <f t="shared" si="10"/>
        <v>0</v>
      </c>
      <c r="K332" s="24"/>
      <c r="L332" s="417"/>
      <c r="M332" s="418"/>
      <c r="N332" s="204"/>
    </row>
    <row r="333" spans="2:14" ht="15.75" customHeight="1">
      <c r="B333" s="18"/>
      <c r="C333" s="222"/>
      <c r="D333" s="223"/>
      <c r="E333" s="222"/>
      <c r="F333" s="223"/>
      <c r="G333" s="222"/>
      <c r="H333" s="223"/>
      <c r="I333" s="222">
        <f t="shared" si="9"/>
        <v>0</v>
      </c>
      <c r="J333" s="223">
        <f t="shared" si="10"/>
        <v>0</v>
      </c>
      <c r="K333" s="24"/>
      <c r="L333" s="417"/>
      <c r="M333" s="418"/>
      <c r="N333" s="204"/>
    </row>
    <row r="334" spans="2:14" ht="27.75" customHeight="1">
      <c r="B334" s="34" t="s">
        <v>60</v>
      </c>
      <c r="C334" s="234">
        <f>SUM(C321:C333)</f>
        <v>0</v>
      </c>
      <c r="D334" s="127"/>
      <c r="E334" s="131"/>
      <c r="F334" s="127"/>
      <c r="G334" s="131"/>
      <c r="H334" s="127"/>
      <c r="I334" s="131"/>
      <c r="J334" s="260">
        <f>SUM(J321:J333)</f>
        <v>0</v>
      </c>
      <c r="K334" s="152"/>
      <c r="L334" s="419"/>
      <c r="M334" s="420"/>
      <c r="N334" s="134"/>
    </row>
    <row r="335" ht="15.75" customHeight="1">
      <c r="I335" s="138"/>
    </row>
    <row r="336" ht="15.75" customHeight="1">
      <c r="I336" s="136"/>
    </row>
    <row r="337" spans="2:8" ht="15.75" customHeight="1">
      <c r="B337" s="19" t="s">
        <v>168</v>
      </c>
      <c r="C337" s="3"/>
      <c r="D337" s="3"/>
      <c r="E337" s="3"/>
      <c r="F337" s="3"/>
      <c r="G337" s="3"/>
      <c r="H337" s="4"/>
    </row>
    <row r="338" spans="2:8" ht="15.75" customHeight="1">
      <c r="B338" s="22"/>
      <c r="C338" s="22" t="s">
        <v>150</v>
      </c>
      <c r="D338" s="13"/>
      <c r="E338" s="13" t="s">
        <v>218</v>
      </c>
      <c r="F338" s="62" t="s">
        <v>153</v>
      </c>
      <c r="G338" s="141" t="s">
        <v>65</v>
      </c>
      <c r="H338" s="22" t="s">
        <v>2</v>
      </c>
    </row>
    <row r="339" spans="2:8" ht="15.75" customHeight="1">
      <c r="B339" s="12" t="s">
        <v>49</v>
      </c>
      <c r="C339" s="12" t="s">
        <v>6</v>
      </c>
      <c r="D339" s="22" t="s">
        <v>7</v>
      </c>
      <c r="E339" s="22" t="s">
        <v>65</v>
      </c>
      <c r="F339" s="60" t="s">
        <v>39</v>
      </c>
      <c r="G339" s="60" t="s">
        <v>39</v>
      </c>
      <c r="H339" s="22" t="s">
        <v>61</v>
      </c>
    </row>
    <row r="340" spans="2:8" ht="15.75" customHeight="1">
      <c r="B340" s="18"/>
      <c r="C340" s="24"/>
      <c r="D340" s="190"/>
      <c r="E340" s="190"/>
      <c r="F340" s="202"/>
      <c r="G340" s="230">
        <f>E340*F340</f>
        <v>0</v>
      </c>
      <c r="H340" s="197"/>
    </row>
    <row r="341" spans="2:8" ht="15.75" customHeight="1">
      <c r="B341" s="18"/>
      <c r="C341" s="24"/>
      <c r="D341" s="190"/>
      <c r="E341" s="190"/>
      <c r="F341" s="202"/>
      <c r="G341" s="230">
        <f>E341*F341</f>
        <v>0</v>
      </c>
      <c r="H341" s="197"/>
    </row>
    <row r="342" spans="2:8" ht="15.75" customHeight="1">
      <c r="B342" s="18"/>
      <c r="C342" s="24"/>
      <c r="D342" s="190"/>
      <c r="E342" s="190"/>
      <c r="F342" s="202"/>
      <c r="G342" s="230">
        <f>E342*F342</f>
        <v>0</v>
      </c>
      <c r="H342" s="197"/>
    </row>
    <row r="343" spans="2:8" ht="15.75" customHeight="1">
      <c r="B343" s="18"/>
      <c r="C343" s="24"/>
      <c r="D343" s="190"/>
      <c r="E343" s="190"/>
      <c r="F343" s="202"/>
      <c r="G343" s="230">
        <f>E343*F343</f>
        <v>0</v>
      </c>
      <c r="H343" s="197"/>
    </row>
    <row r="344" spans="2:8" ht="15.75" customHeight="1" thickBot="1">
      <c r="B344" s="18"/>
      <c r="C344" s="24"/>
      <c r="D344" s="190"/>
      <c r="E344" s="190"/>
      <c r="F344" s="202"/>
      <c r="G344" s="230">
        <f>E344*F344</f>
        <v>0</v>
      </c>
      <c r="H344" s="197"/>
    </row>
    <row r="345" spans="2:8" ht="15.75" customHeight="1" thickBot="1">
      <c r="B345" s="19" t="s">
        <v>66</v>
      </c>
      <c r="C345" s="25"/>
      <c r="D345" s="27"/>
      <c r="E345" s="25"/>
      <c r="F345" s="124"/>
      <c r="G345" s="219">
        <f>SUM(G340:G344)</f>
        <v>0</v>
      </c>
      <c r="H345" s="182"/>
    </row>
    <row r="346" spans="6:7" ht="15.75" customHeight="1">
      <c r="F346" s="138" t="s">
        <v>107</v>
      </c>
      <c r="G346" s="119"/>
    </row>
    <row r="347" spans="6:7" ht="15.75" customHeight="1">
      <c r="F347" s="136"/>
      <c r="G347" s="119"/>
    </row>
    <row r="348" spans="6:7" ht="15.75" customHeight="1">
      <c r="F348" s="136"/>
      <c r="G348" s="119"/>
    </row>
    <row r="349" ht="15.75" customHeight="1"/>
    <row r="350" spans="2:7" ht="15.75" customHeight="1">
      <c r="B350" s="19" t="s">
        <v>169</v>
      </c>
      <c r="C350" s="3"/>
      <c r="D350" s="3"/>
      <c r="E350" s="3"/>
      <c r="F350" s="3"/>
      <c r="G350" s="4"/>
    </row>
    <row r="351" spans="2:7" ht="15.75" customHeight="1">
      <c r="B351" s="29"/>
      <c r="C351" s="22" t="s">
        <v>192</v>
      </c>
      <c r="D351" s="22" t="s">
        <v>9</v>
      </c>
      <c r="E351" s="22" t="s">
        <v>9</v>
      </c>
      <c r="F351" s="13" t="s">
        <v>218</v>
      </c>
      <c r="G351" s="22" t="s">
        <v>2</v>
      </c>
    </row>
    <row r="352" spans="2:7" ht="15.75" customHeight="1">
      <c r="B352" s="7" t="s">
        <v>40</v>
      </c>
      <c r="C352" s="12" t="s">
        <v>29</v>
      </c>
      <c r="D352" s="12" t="s">
        <v>5</v>
      </c>
      <c r="E352" s="12" t="s">
        <v>4</v>
      </c>
      <c r="F352" s="22" t="s">
        <v>65</v>
      </c>
      <c r="G352" s="22" t="s">
        <v>61</v>
      </c>
    </row>
    <row r="353" spans="2:7" ht="15.75" customHeight="1">
      <c r="B353" s="232"/>
      <c r="C353" s="188"/>
      <c r="D353" s="227"/>
      <c r="E353" s="188"/>
      <c r="F353" s="188">
        <f aca="true" t="shared" si="11" ref="F353:F360">C353*E353</f>
        <v>0</v>
      </c>
      <c r="G353" s="197"/>
    </row>
    <row r="354" spans="2:7" ht="15.75" customHeight="1">
      <c r="B354" s="232"/>
      <c r="C354" s="188"/>
      <c r="D354" s="227"/>
      <c r="E354" s="188"/>
      <c r="F354" s="188">
        <f t="shared" si="11"/>
        <v>0</v>
      </c>
      <c r="G354" s="197"/>
    </row>
    <row r="355" spans="2:7" ht="15.75" customHeight="1">
      <c r="B355" s="232"/>
      <c r="C355" s="188"/>
      <c r="D355" s="227"/>
      <c r="E355" s="188"/>
      <c r="F355" s="188">
        <f t="shared" si="11"/>
        <v>0</v>
      </c>
      <c r="G355" s="197"/>
    </row>
    <row r="356" spans="2:7" ht="15.75" customHeight="1">
      <c r="B356" s="232"/>
      <c r="C356" s="188"/>
      <c r="D356" s="227"/>
      <c r="E356" s="188"/>
      <c r="F356" s="188">
        <f t="shared" si="11"/>
        <v>0</v>
      </c>
      <c r="G356" s="197"/>
    </row>
    <row r="357" spans="2:7" ht="15.75" customHeight="1">
      <c r="B357" s="227"/>
      <c r="C357" s="188"/>
      <c r="D357" s="227"/>
      <c r="E357" s="188"/>
      <c r="F357" s="188">
        <f t="shared" si="11"/>
        <v>0</v>
      </c>
      <c r="G357" s="197"/>
    </row>
    <row r="358" spans="2:7" ht="15.75" customHeight="1">
      <c r="B358" s="227"/>
      <c r="C358" s="188"/>
      <c r="D358" s="227"/>
      <c r="E358" s="188"/>
      <c r="F358" s="188">
        <f t="shared" si="11"/>
        <v>0</v>
      </c>
      <c r="G358" s="197"/>
    </row>
    <row r="359" spans="2:7" ht="15.75" customHeight="1">
      <c r="B359" s="227"/>
      <c r="C359" s="188"/>
      <c r="D359" s="227"/>
      <c r="E359" s="188"/>
      <c r="F359" s="188">
        <f t="shared" si="11"/>
        <v>0</v>
      </c>
      <c r="G359" s="197"/>
    </row>
    <row r="360" spans="2:7" ht="15.75" customHeight="1" thickBot="1">
      <c r="B360" s="227"/>
      <c r="C360" s="188"/>
      <c r="D360" s="227"/>
      <c r="E360" s="188"/>
      <c r="F360" s="188">
        <f t="shared" si="11"/>
        <v>0</v>
      </c>
      <c r="G360" s="197"/>
    </row>
    <row r="361" spans="2:7" ht="15.75" customHeight="1" thickBot="1">
      <c r="B361" s="19" t="s">
        <v>104</v>
      </c>
      <c r="C361" s="3"/>
      <c r="D361" s="3"/>
      <c r="E361" s="3"/>
      <c r="F361" s="219">
        <f>SUM(F353:F360)</f>
        <v>0</v>
      </c>
      <c r="G361" s="182"/>
    </row>
    <row r="362" spans="5:6" ht="15.75" customHeight="1">
      <c r="E362" s="138" t="s">
        <v>105</v>
      </c>
      <c r="F362" s="119"/>
    </row>
    <row r="363" spans="5:6" ht="15.75" customHeight="1">
      <c r="E363" s="136"/>
      <c r="F363" s="119"/>
    </row>
    <row r="364" spans="5:6" ht="15.75" customHeight="1">
      <c r="E364" s="136"/>
      <c r="F364" s="119"/>
    </row>
    <row r="365" spans="5:6" ht="15.75" customHeight="1">
      <c r="E365" s="136"/>
      <c r="F365" s="119"/>
    </row>
    <row r="366" spans="2:13" ht="15.75" customHeight="1">
      <c r="B366" s="19" t="s">
        <v>170</v>
      </c>
      <c r="C366" s="3"/>
      <c r="D366" s="3"/>
      <c r="E366" s="3"/>
      <c r="F366" s="3"/>
      <c r="G366" s="3"/>
      <c r="H366" s="3"/>
      <c r="I366" s="3"/>
      <c r="J366" s="3"/>
      <c r="K366" s="3"/>
      <c r="L366" s="3"/>
      <c r="M366" s="4"/>
    </row>
    <row r="367" spans="2:13" ht="15.75" customHeight="1">
      <c r="B367" s="30"/>
      <c r="C367" s="53"/>
      <c r="D367" s="21"/>
      <c r="E367" s="129"/>
      <c r="F367" s="129"/>
      <c r="G367" s="51" t="s">
        <v>76</v>
      </c>
      <c r="H367" s="52"/>
      <c r="I367" s="10"/>
      <c r="J367" s="11"/>
      <c r="K367" s="56" t="s">
        <v>83</v>
      </c>
      <c r="L367" s="57"/>
      <c r="M367" s="5"/>
    </row>
    <row r="368" spans="2:13" ht="15.75" customHeight="1">
      <c r="B368" s="29"/>
      <c r="C368" s="46" t="s">
        <v>74</v>
      </c>
      <c r="D368" s="47"/>
      <c r="E368" s="22"/>
      <c r="F368" s="22"/>
      <c r="G368" s="35" t="s">
        <v>77</v>
      </c>
      <c r="H368" s="37"/>
      <c r="I368" s="35" t="s">
        <v>80</v>
      </c>
      <c r="J368" s="35" t="s">
        <v>194</v>
      </c>
      <c r="K368" s="58" t="s">
        <v>84</v>
      </c>
      <c r="L368" s="59"/>
      <c r="M368" s="22"/>
    </row>
    <row r="369" spans="2:13" ht="15.75" customHeight="1">
      <c r="B369" s="22"/>
      <c r="C369" s="46" t="s">
        <v>75</v>
      </c>
      <c r="D369" s="47"/>
      <c r="E369" s="22" t="s">
        <v>3</v>
      </c>
      <c r="F369" s="22" t="s">
        <v>143</v>
      </c>
      <c r="G369" s="36">
        <v>30</v>
      </c>
      <c r="H369" s="37" t="s">
        <v>79</v>
      </c>
      <c r="I369" s="37" t="s">
        <v>81</v>
      </c>
      <c r="J369" s="37" t="s">
        <v>8</v>
      </c>
      <c r="K369" s="22" t="s">
        <v>144</v>
      </c>
      <c r="L369" s="60" t="s">
        <v>144</v>
      </c>
      <c r="M369" s="22" t="s">
        <v>37</v>
      </c>
    </row>
    <row r="370" spans="2:13" ht="15.75" customHeight="1">
      <c r="B370" s="12" t="s">
        <v>73</v>
      </c>
      <c r="C370" s="15" t="s">
        <v>40</v>
      </c>
      <c r="D370" s="14"/>
      <c r="E370" s="12" t="s">
        <v>150</v>
      </c>
      <c r="F370" s="22" t="s">
        <v>8</v>
      </c>
      <c r="G370" s="37" t="s">
        <v>78</v>
      </c>
      <c r="H370" s="126" t="s">
        <v>78</v>
      </c>
      <c r="I370" s="37" t="s">
        <v>82</v>
      </c>
      <c r="J370" s="126" t="s">
        <v>3</v>
      </c>
      <c r="K370" s="60" t="s">
        <v>149</v>
      </c>
      <c r="L370" s="61" t="s">
        <v>68</v>
      </c>
      <c r="M370" s="22" t="s">
        <v>38</v>
      </c>
    </row>
    <row r="371" spans="2:13" ht="15.75" customHeight="1">
      <c r="B371" s="18"/>
      <c r="C371" s="16"/>
      <c r="D371" s="17"/>
      <c r="E371" s="217"/>
      <c r="F371" s="222"/>
      <c r="G371" s="240"/>
      <c r="H371" s="241"/>
      <c r="I371" s="242"/>
      <c r="J371" s="222">
        <f aca="true" t="shared" si="12" ref="J371:J376">SUM(G371:I371)+(K371*L371)</f>
        <v>0</v>
      </c>
      <c r="K371" s="222"/>
      <c r="L371" s="33"/>
      <c r="M371" s="222"/>
    </row>
    <row r="372" spans="2:13" ht="15.75" customHeight="1">
      <c r="B372" s="18"/>
      <c r="C372" s="16"/>
      <c r="D372" s="17"/>
      <c r="E372" s="217"/>
      <c r="F372" s="222"/>
      <c r="G372" s="240"/>
      <c r="H372" s="241"/>
      <c r="I372" s="242"/>
      <c r="J372" s="222">
        <f t="shared" si="12"/>
        <v>0</v>
      </c>
      <c r="K372" s="222"/>
      <c r="L372" s="33"/>
      <c r="M372" s="222"/>
    </row>
    <row r="373" spans="2:13" ht="15.75" customHeight="1">
      <c r="B373" s="18"/>
      <c r="C373" s="16"/>
      <c r="D373" s="17"/>
      <c r="E373" s="217"/>
      <c r="F373" s="222"/>
      <c r="G373" s="240"/>
      <c r="H373" s="241"/>
      <c r="I373" s="242"/>
      <c r="J373" s="222">
        <f t="shared" si="12"/>
        <v>0</v>
      </c>
      <c r="K373" s="222"/>
      <c r="L373" s="33"/>
      <c r="M373" s="222"/>
    </row>
    <row r="374" spans="2:13" ht="15.75" customHeight="1">
      <c r="B374" s="18"/>
      <c r="C374" s="16"/>
      <c r="D374" s="17"/>
      <c r="E374" s="217"/>
      <c r="F374" s="222"/>
      <c r="G374" s="240"/>
      <c r="H374" s="241"/>
      <c r="I374" s="242"/>
      <c r="J374" s="222">
        <f t="shared" si="12"/>
        <v>0</v>
      </c>
      <c r="K374" s="222"/>
      <c r="L374" s="33"/>
      <c r="M374" s="222"/>
    </row>
    <row r="375" spans="2:13" ht="15.75" customHeight="1">
      <c r="B375" s="18"/>
      <c r="C375" s="16"/>
      <c r="D375" s="17"/>
      <c r="E375" s="217"/>
      <c r="F375" s="222"/>
      <c r="G375" s="240"/>
      <c r="H375" s="241"/>
      <c r="I375" s="242"/>
      <c r="J375" s="222">
        <f t="shared" si="12"/>
        <v>0</v>
      </c>
      <c r="K375" s="222"/>
      <c r="L375" s="33"/>
      <c r="M375" s="222"/>
    </row>
    <row r="376" spans="2:13" ht="15.75" customHeight="1" thickBot="1">
      <c r="B376" s="18"/>
      <c r="C376" s="16"/>
      <c r="D376" s="17"/>
      <c r="E376" s="217"/>
      <c r="F376" s="222"/>
      <c r="G376" s="240"/>
      <c r="H376" s="241"/>
      <c r="I376" s="242"/>
      <c r="J376" s="222">
        <f t="shared" si="12"/>
        <v>0</v>
      </c>
      <c r="K376" s="222"/>
      <c r="L376" s="33"/>
      <c r="M376" s="223"/>
    </row>
    <row r="377" spans="2:14" ht="15.75" customHeight="1" thickBot="1">
      <c r="B377" s="34" t="s">
        <v>103</v>
      </c>
      <c r="C377" s="2"/>
      <c r="D377" s="4"/>
      <c r="E377" s="9"/>
      <c r="F377" s="127"/>
      <c r="G377" s="127"/>
      <c r="H377" s="127"/>
      <c r="I377" s="130"/>
      <c r="J377" s="219">
        <f>SUM(J371:J376)</f>
        <v>0</v>
      </c>
      <c r="K377" s="182"/>
      <c r="L377" s="216"/>
      <c r="M377" s="256"/>
      <c r="N377" s="186"/>
    </row>
    <row r="378" spans="9:12" ht="15.75" customHeight="1">
      <c r="I378" s="136" t="s">
        <v>316</v>
      </c>
      <c r="J378" s="142"/>
      <c r="K378" s="143"/>
      <c r="L378" s="143"/>
    </row>
    <row r="379" spans="9:13" ht="15.75" customHeight="1">
      <c r="I379" s="143"/>
      <c r="J379" s="143"/>
      <c r="K379" s="143"/>
      <c r="L379" s="136"/>
      <c r="M379" s="119"/>
    </row>
    <row r="380" spans="9:13" ht="15.75" customHeight="1">
      <c r="I380" s="143"/>
      <c r="J380" s="143"/>
      <c r="K380" s="143"/>
      <c r="L380" s="136"/>
      <c r="M380" s="119"/>
    </row>
    <row r="381" spans="9:13" ht="15.75" customHeight="1">
      <c r="I381" s="143"/>
      <c r="J381" s="143"/>
      <c r="K381" s="143"/>
      <c r="L381" s="136"/>
      <c r="M381" s="119"/>
    </row>
    <row r="382" spans="2:13" ht="15.75" customHeight="1">
      <c r="B382" s="19" t="s">
        <v>312</v>
      </c>
      <c r="C382" s="3"/>
      <c r="D382" s="3"/>
      <c r="E382" s="3"/>
      <c r="F382" s="3"/>
      <c r="G382" s="3"/>
      <c r="H382" s="3"/>
      <c r="I382" s="3"/>
      <c r="J382" s="3"/>
      <c r="K382" s="4"/>
      <c r="L382" s="136"/>
      <c r="M382" s="119"/>
    </row>
    <row r="383" spans="2:13" ht="15.75" customHeight="1">
      <c r="B383" s="22"/>
      <c r="C383" s="434" t="s">
        <v>285</v>
      </c>
      <c r="D383" s="435"/>
      <c r="E383" s="22" t="s">
        <v>155</v>
      </c>
      <c r="F383" s="54" t="s">
        <v>69</v>
      </c>
      <c r="G383" s="13" t="s">
        <v>143</v>
      </c>
      <c r="H383" s="13" t="s">
        <v>148</v>
      </c>
      <c r="I383" s="13" t="s">
        <v>144</v>
      </c>
      <c r="J383" s="22" t="s">
        <v>144</v>
      </c>
      <c r="K383" s="13" t="s">
        <v>37</v>
      </c>
      <c r="L383" s="136"/>
      <c r="M383" s="119"/>
    </row>
    <row r="384" spans="2:13" ht="15.75" customHeight="1">
      <c r="B384" s="12" t="s">
        <v>67</v>
      </c>
      <c r="C384" s="15" t="s">
        <v>191</v>
      </c>
      <c r="D384" s="14"/>
      <c r="E384" s="12" t="s">
        <v>150</v>
      </c>
      <c r="F384" s="55" t="s">
        <v>150</v>
      </c>
      <c r="G384" s="22" t="s">
        <v>8</v>
      </c>
      <c r="H384" s="22" t="s">
        <v>8</v>
      </c>
      <c r="I384" s="22" t="s">
        <v>149</v>
      </c>
      <c r="J384" s="12" t="s">
        <v>68</v>
      </c>
      <c r="K384" s="22" t="s">
        <v>38</v>
      </c>
      <c r="L384" s="136"/>
      <c r="M384" s="119"/>
    </row>
    <row r="385" spans="2:13" ht="15.75" customHeight="1">
      <c r="B385" s="18"/>
      <c r="C385" s="43"/>
      <c r="D385" s="17"/>
      <c r="E385" s="217"/>
      <c r="F385" s="217"/>
      <c r="G385" s="222"/>
      <c r="H385" s="222"/>
      <c r="I385" s="222"/>
      <c r="J385" s="32"/>
      <c r="K385" s="245"/>
      <c r="L385" s="136"/>
      <c r="M385" s="119"/>
    </row>
    <row r="386" spans="2:13" ht="15.75" customHeight="1">
      <c r="B386" s="18"/>
      <c r="C386" s="43"/>
      <c r="D386" s="17"/>
      <c r="E386" s="217"/>
      <c r="F386" s="217"/>
      <c r="G386" s="222"/>
      <c r="H386" s="222"/>
      <c r="I386" s="222"/>
      <c r="J386" s="24"/>
      <c r="K386" s="222"/>
      <c r="L386" s="136"/>
      <c r="M386" s="119"/>
    </row>
    <row r="387" spans="2:13" ht="15.75" customHeight="1">
      <c r="B387" s="18"/>
      <c r="C387" s="43"/>
      <c r="D387" s="17"/>
      <c r="E387" s="217"/>
      <c r="F387" s="217"/>
      <c r="G387" s="222"/>
      <c r="H387" s="222"/>
      <c r="I387" s="222"/>
      <c r="J387" s="24"/>
      <c r="K387" s="222"/>
      <c r="L387" s="136"/>
      <c r="M387" s="119"/>
    </row>
    <row r="388" spans="2:13" ht="15.75" customHeight="1">
      <c r="B388" s="18"/>
      <c r="C388" s="43"/>
      <c r="D388" s="17"/>
      <c r="E388" s="217"/>
      <c r="F388" s="217"/>
      <c r="G388" s="222"/>
      <c r="H388" s="222"/>
      <c r="I388" s="222"/>
      <c r="J388" s="24"/>
      <c r="K388" s="222"/>
      <c r="L388" s="136"/>
      <c r="M388" s="119"/>
    </row>
    <row r="389" spans="2:13" ht="15.75" customHeight="1">
      <c r="B389" s="18"/>
      <c r="C389" s="43"/>
      <c r="D389" s="17"/>
      <c r="E389" s="217"/>
      <c r="F389" s="217"/>
      <c r="G389" s="222"/>
      <c r="H389" s="222"/>
      <c r="I389" s="222"/>
      <c r="J389" s="24"/>
      <c r="K389" s="222"/>
      <c r="L389" s="136"/>
      <c r="M389" s="119"/>
    </row>
    <row r="390" spans="2:13" ht="15.75" customHeight="1" thickBot="1">
      <c r="B390" s="18"/>
      <c r="C390" s="43"/>
      <c r="D390" s="17"/>
      <c r="E390" s="217"/>
      <c r="F390" s="217"/>
      <c r="G390" s="222"/>
      <c r="H390" s="222"/>
      <c r="I390" s="222"/>
      <c r="J390" s="24"/>
      <c r="K390" s="222"/>
      <c r="L390" s="136"/>
      <c r="M390" s="119"/>
    </row>
    <row r="391" spans="2:13" ht="15.75" customHeight="1" thickBot="1">
      <c r="B391" s="65" t="s">
        <v>299</v>
      </c>
      <c r="C391" s="2"/>
      <c r="D391" s="4"/>
      <c r="E391" s="9"/>
      <c r="F391" s="9"/>
      <c r="G391" s="122"/>
      <c r="H391" s="122"/>
      <c r="I391" s="219">
        <f>SUM(I385:I390)</f>
        <v>0</v>
      </c>
      <c r="J391" s="122"/>
      <c r="K391" s="134"/>
      <c r="L391" s="136"/>
      <c r="M391" s="119"/>
    </row>
    <row r="392" spans="7:13" ht="15.75" customHeight="1">
      <c r="G392" s="138"/>
      <c r="H392" s="138" t="s">
        <v>317</v>
      </c>
      <c r="I392" s="143"/>
      <c r="J392" s="143"/>
      <c r="L392" s="136"/>
      <c r="M392" s="119"/>
    </row>
    <row r="393" spans="2:7" ht="15.75" customHeight="1">
      <c r="B393" s="19" t="s">
        <v>313</v>
      </c>
      <c r="C393" s="3"/>
      <c r="D393" s="3"/>
      <c r="E393" s="3"/>
      <c r="F393" s="3"/>
      <c r="G393" s="4"/>
    </row>
    <row r="394" spans="2:7" ht="15.75" customHeight="1">
      <c r="B394" s="29"/>
      <c r="C394" s="22" t="s">
        <v>192</v>
      </c>
      <c r="D394" s="22" t="s">
        <v>9</v>
      </c>
      <c r="E394" s="22" t="s">
        <v>9</v>
      </c>
      <c r="F394" s="13" t="s">
        <v>194</v>
      </c>
      <c r="G394" s="22" t="s">
        <v>37</v>
      </c>
    </row>
    <row r="395" spans="2:7" ht="15.75" customHeight="1">
      <c r="B395" s="7" t="s">
        <v>40</v>
      </c>
      <c r="C395" s="12" t="s">
        <v>29</v>
      </c>
      <c r="D395" s="12" t="s">
        <v>5</v>
      </c>
      <c r="E395" s="12" t="s">
        <v>4</v>
      </c>
      <c r="F395" s="22" t="s">
        <v>219</v>
      </c>
      <c r="G395" s="22" t="s">
        <v>38</v>
      </c>
    </row>
    <row r="396" spans="2:7" ht="15.75" customHeight="1">
      <c r="B396" s="232"/>
      <c r="C396" s="188"/>
      <c r="D396" s="197"/>
      <c r="E396" s="188"/>
      <c r="F396" s="188">
        <f aca="true" t="shared" si="13" ref="F396:F401">C396*E396</f>
        <v>0</v>
      </c>
      <c r="G396" s="190"/>
    </row>
    <row r="397" spans="2:7" ht="15.75" customHeight="1">
      <c r="B397" s="227"/>
      <c r="C397" s="188"/>
      <c r="D397" s="197"/>
      <c r="E397" s="188"/>
      <c r="F397" s="188">
        <f t="shared" si="13"/>
        <v>0</v>
      </c>
      <c r="G397" s="190"/>
    </row>
    <row r="398" spans="2:7" ht="15.75" customHeight="1">
      <c r="B398" s="227"/>
      <c r="C398" s="188"/>
      <c r="D398" s="197"/>
      <c r="E398" s="188"/>
      <c r="F398" s="188">
        <f t="shared" si="13"/>
        <v>0</v>
      </c>
      <c r="G398" s="190"/>
    </row>
    <row r="399" spans="2:7" ht="15.75" customHeight="1">
      <c r="B399" s="227"/>
      <c r="C399" s="188"/>
      <c r="D399" s="197"/>
      <c r="E399" s="188"/>
      <c r="F399" s="188">
        <f t="shared" si="13"/>
        <v>0</v>
      </c>
      <c r="G399" s="190"/>
    </row>
    <row r="400" spans="2:7" ht="15.75" customHeight="1">
      <c r="B400" s="227"/>
      <c r="C400" s="188"/>
      <c r="D400" s="197"/>
      <c r="E400" s="188"/>
      <c r="F400" s="188">
        <f t="shared" si="13"/>
        <v>0</v>
      </c>
      <c r="G400" s="190"/>
    </row>
    <row r="401" spans="2:7" ht="15.75" customHeight="1" thickBot="1">
      <c r="B401" s="227"/>
      <c r="C401" s="188"/>
      <c r="D401" s="197"/>
      <c r="E401" s="188"/>
      <c r="F401" s="188">
        <f t="shared" si="13"/>
        <v>0</v>
      </c>
      <c r="G401" s="191"/>
    </row>
    <row r="402" spans="2:8" ht="15.75" customHeight="1" thickBot="1">
      <c r="B402" s="19" t="s">
        <v>133</v>
      </c>
      <c r="C402" s="3"/>
      <c r="D402" s="3"/>
      <c r="E402" s="3"/>
      <c r="F402" s="219">
        <f>SUM(F396:F401)</f>
        <v>0</v>
      </c>
      <c r="G402" s="244"/>
      <c r="H402" s="186"/>
    </row>
    <row r="403" spans="5:6" ht="15.75" customHeight="1">
      <c r="E403" s="138" t="s">
        <v>314</v>
      </c>
      <c r="F403" s="142"/>
    </row>
    <row r="404" spans="5:7" ht="15.75" customHeight="1">
      <c r="E404" s="136"/>
      <c r="F404" s="136"/>
      <c r="G404" s="119"/>
    </row>
    <row r="405" ht="15.75" customHeight="1"/>
    <row r="406" spans="7:11" ht="15.75" customHeight="1">
      <c r="G406" s="136"/>
      <c r="H406" s="143"/>
      <c r="I406" s="143"/>
      <c r="J406" s="136"/>
      <c r="K406" s="119"/>
    </row>
    <row r="407" spans="2:11" ht="15.75" customHeight="1">
      <c r="B407" s="19" t="s">
        <v>276</v>
      </c>
      <c r="C407" s="3"/>
      <c r="D407" s="3"/>
      <c r="E407" s="3"/>
      <c r="F407" s="3"/>
      <c r="G407" s="3"/>
      <c r="H407" s="3"/>
      <c r="I407" s="4"/>
      <c r="J407" s="136"/>
      <c r="K407" s="119"/>
    </row>
    <row r="408" spans="2:11" ht="15.75" customHeight="1">
      <c r="B408" s="29"/>
      <c r="C408" s="46" t="s">
        <v>273</v>
      </c>
      <c r="D408" s="153"/>
      <c r="E408" s="22"/>
      <c r="F408" s="22"/>
      <c r="G408" s="22"/>
      <c r="H408" s="183" t="s">
        <v>283</v>
      </c>
      <c r="I408" s="5"/>
      <c r="J408" s="136"/>
      <c r="K408" s="119"/>
    </row>
    <row r="409" spans="2:11" ht="15.75" customHeight="1">
      <c r="B409" s="29"/>
      <c r="C409" s="46" t="s">
        <v>274</v>
      </c>
      <c r="D409" s="153"/>
      <c r="E409" s="22" t="s">
        <v>272</v>
      </c>
      <c r="F409" s="22" t="s">
        <v>152</v>
      </c>
      <c r="G409" s="22" t="s">
        <v>282</v>
      </c>
      <c r="H409" s="183" t="s">
        <v>286</v>
      </c>
      <c r="I409" s="22" t="s">
        <v>37</v>
      </c>
      <c r="J409" s="136"/>
      <c r="K409" s="119"/>
    </row>
    <row r="410" spans="2:11" ht="15.75" customHeight="1">
      <c r="B410" s="12" t="s">
        <v>67</v>
      </c>
      <c r="C410" s="15" t="s">
        <v>275</v>
      </c>
      <c r="D410" s="177"/>
      <c r="E410" s="22" t="s">
        <v>144</v>
      </c>
      <c r="F410" s="22" t="s">
        <v>219</v>
      </c>
      <c r="G410" s="22" t="s">
        <v>144</v>
      </c>
      <c r="H410" s="183" t="s">
        <v>287</v>
      </c>
      <c r="I410" s="12" t="s">
        <v>38</v>
      </c>
      <c r="J410" s="136"/>
      <c r="K410" s="119"/>
    </row>
    <row r="411" spans="2:11" ht="15.75" customHeight="1">
      <c r="B411" s="18"/>
      <c r="C411" s="43"/>
      <c r="D411" s="17"/>
      <c r="E411" s="222"/>
      <c r="F411" s="181"/>
      <c r="G411" s="188">
        <f>E411*12</f>
        <v>0</v>
      </c>
      <c r="H411" s="222"/>
      <c r="I411" s="248"/>
      <c r="J411" s="136"/>
      <c r="K411" s="119"/>
    </row>
    <row r="412" spans="2:11" ht="15.75" customHeight="1">
      <c r="B412" s="8"/>
      <c r="C412" s="16"/>
      <c r="D412" s="17"/>
      <c r="E412" s="222"/>
      <c r="F412" s="181"/>
      <c r="G412" s="188">
        <f>E412*12</f>
        <v>0</v>
      </c>
      <c r="H412" s="222"/>
      <c r="I412" s="190"/>
      <c r="J412" s="136"/>
      <c r="K412" s="119"/>
    </row>
    <row r="413" spans="2:11" ht="15.75" customHeight="1">
      <c r="B413" s="8"/>
      <c r="C413" s="16"/>
      <c r="D413" s="17"/>
      <c r="E413" s="222"/>
      <c r="F413" s="181"/>
      <c r="G413" s="188">
        <f>E413*12</f>
        <v>0</v>
      </c>
      <c r="H413" s="222"/>
      <c r="I413" s="190"/>
      <c r="J413" s="136"/>
      <c r="K413" s="119"/>
    </row>
    <row r="414" spans="2:11" ht="15.75" customHeight="1">
      <c r="B414" s="8"/>
      <c r="C414" s="16"/>
      <c r="D414" s="17"/>
      <c r="E414" s="222"/>
      <c r="F414" s="181"/>
      <c r="G414" s="188">
        <f>E414*12</f>
        <v>0</v>
      </c>
      <c r="H414" s="222"/>
      <c r="I414" s="190"/>
      <c r="J414" s="136"/>
      <c r="K414" s="119"/>
    </row>
    <row r="415" spans="2:11" ht="15.75" customHeight="1" thickBot="1">
      <c r="B415" s="8"/>
      <c r="C415" s="16"/>
      <c r="D415" s="17"/>
      <c r="E415" s="222"/>
      <c r="F415" s="231"/>
      <c r="G415" s="188">
        <f>E415*12</f>
        <v>0</v>
      </c>
      <c r="H415" s="222"/>
      <c r="I415" s="191"/>
      <c r="J415" s="136"/>
      <c r="K415" s="119"/>
    </row>
    <row r="416" spans="2:11" ht="15.75" customHeight="1" thickBot="1">
      <c r="B416" s="19" t="s">
        <v>271</v>
      </c>
      <c r="C416" s="3"/>
      <c r="D416" s="3"/>
      <c r="E416" s="247">
        <f>SUM(E411:E415)</f>
        <v>0</v>
      </c>
      <c r="F416" s="246">
        <f>SUM(F411:F415)</f>
        <v>0</v>
      </c>
      <c r="G416" s="219">
        <f>SUM(G411:G415)</f>
        <v>0</v>
      </c>
      <c r="H416" s="214">
        <f>SUM(H411:H415)</f>
        <v>0</v>
      </c>
      <c r="I416" s="218"/>
      <c r="J416" s="136"/>
      <c r="K416" s="119"/>
    </row>
    <row r="417" spans="5:11" ht="15.75" customHeight="1">
      <c r="E417" s="136"/>
      <c r="F417" s="136" t="s">
        <v>318</v>
      </c>
      <c r="G417" s="119"/>
      <c r="H417" s="143"/>
      <c r="I417" s="143"/>
      <c r="J417" s="136"/>
      <c r="K417" s="119"/>
    </row>
    <row r="418" spans="5:11" ht="15.75" customHeight="1">
      <c r="E418" s="136"/>
      <c r="G418" s="136" t="s">
        <v>304</v>
      </c>
      <c r="H418" s="143"/>
      <c r="I418" s="143"/>
      <c r="J418" s="136"/>
      <c r="K418" s="119"/>
    </row>
    <row r="419" spans="5:11" ht="15.75" customHeight="1">
      <c r="E419" s="136"/>
      <c r="G419" s="136"/>
      <c r="H419" s="136"/>
      <c r="I419" s="143"/>
      <c r="J419" s="136"/>
      <c r="K419" s="119"/>
    </row>
    <row r="420" spans="5:11" ht="15.75" customHeight="1">
      <c r="E420" s="136"/>
      <c r="G420" s="136"/>
      <c r="H420" s="143"/>
      <c r="I420" s="143"/>
      <c r="J420" s="136"/>
      <c r="K420" s="119"/>
    </row>
    <row r="421" spans="7:11" ht="15.75" customHeight="1">
      <c r="G421" s="136"/>
      <c r="H421" s="143"/>
      <c r="I421" s="143"/>
      <c r="J421" s="136"/>
      <c r="K421" s="119"/>
    </row>
    <row r="422" spans="2:15" ht="15.75" customHeight="1">
      <c r="B422" s="19" t="s">
        <v>277</v>
      </c>
      <c r="C422" s="3"/>
      <c r="D422" s="3"/>
      <c r="E422" s="3"/>
      <c r="F422" s="3"/>
      <c r="G422" s="3"/>
      <c r="H422" s="3"/>
      <c r="I422" s="3"/>
      <c r="J422" s="3"/>
      <c r="K422" s="135"/>
      <c r="L422" s="416" t="s">
        <v>297</v>
      </c>
      <c r="M422" s="416"/>
      <c r="N422" s="4"/>
      <c r="O422" s="179"/>
    </row>
    <row r="423" spans="2:15" ht="15.75" customHeight="1">
      <c r="B423" s="22"/>
      <c r="C423" s="46" t="s">
        <v>71</v>
      </c>
      <c r="D423" s="47"/>
      <c r="E423" s="22"/>
      <c r="F423" s="54"/>
      <c r="G423" s="22"/>
      <c r="H423" s="22"/>
      <c r="I423" s="22"/>
      <c r="J423" s="22"/>
      <c r="K423" s="141" t="s">
        <v>144</v>
      </c>
      <c r="L423" s="60" t="s">
        <v>70</v>
      </c>
      <c r="M423" s="60" t="s">
        <v>288</v>
      </c>
      <c r="N423" s="22"/>
      <c r="O423" s="179"/>
    </row>
    <row r="424" spans="2:15" ht="15.75" customHeight="1">
      <c r="B424" s="22"/>
      <c r="C424" s="46" t="s">
        <v>72</v>
      </c>
      <c r="D424" s="47"/>
      <c r="E424" s="22" t="s">
        <v>155</v>
      </c>
      <c r="F424" s="54" t="s">
        <v>69</v>
      </c>
      <c r="G424" s="22" t="s">
        <v>143</v>
      </c>
      <c r="H424" s="22" t="s">
        <v>148</v>
      </c>
      <c r="I424" s="22" t="s">
        <v>144</v>
      </c>
      <c r="J424" s="22" t="s">
        <v>144</v>
      </c>
      <c r="K424" s="60" t="s">
        <v>298</v>
      </c>
      <c r="L424" s="62">
        <v>12</v>
      </c>
      <c r="M424" s="60">
        <v>12</v>
      </c>
      <c r="N424" s="22" t="s">
        <v>37</v>
      </c>
      <c r="O424" s="179"/>
    </row>
    <row r="425" spans="2:15" ht="15.75" customHeight="1">
      <c r="B425" s="12" t="s">
        <v>67</v>
      </c>
      <c r="C425" s="15" t="s">
        <v>191</v>
      </c>
      <c r="D425" s="14"/>
      <c r="E425" s="12" t="s">
        <v>150</v>
      </c>
      <c r="F425" s="55" t="s">
        <v>150</v>
      </c>
      <c r="G425" s="22" t="s">
        <v>8</v>
      </c>
      <c r="H425" s="125" t="s">
        <v>8</v>
      </c>
      <c r="I425" s="22" t="s">
        <v>149</v>
      </c>
      <c r="J425" s="23" t="s">
        <v>68</v>
      </c>
      <c r="K425" s="60" t="s">
        <v>193</v>
      </c>
      <c r="L425" s="60" t="s">
        <v>193</v>
      </c>
      <c r="M425" s="185" t="s">
        <v>193</v>
      </c>
      <c r="N425" s="22" t="s">
        <v>38</v>
      </c>
      <c r="O425" s="179"/>
    </row>
    <row r="426" spans="2:15" ht="15.75" customHeight="1">
      <c r="B426" s="18"/>
      <c r="C426" s="43"/>
      <c r="D426" s="17"/>
      <c r="E426" s="217"/>
      <c r="F426" s="217"/>
      <c r="G426" s="222"/>
      <c r="H426" s="222"/>
      <c r="I426" s="222"/>
      <c r="J426" s="33"/>
      <c r="K426" s="222">
        <f aca="true" t="shared" si="14" ref="K426:K432">I426*J426</f>
        <v>0</v>
      </c>
      <c r="L426" s="222"/>
      <c r="M426" s="222">
        <f aca="true" t="shared" si="15" ref="M426:M432">H426-L426</f>
        <v>0</v>
      </c>
      <c r="N426" s="222"/>
      <c r="O426" s="179"/>
    </row>
    <row r="427" spans="2:15" ht="15.75" customHeight="1">
      <c r="B427" s="18"/>
      <c r="C427" s="43"/>
      <c r="D427" s="17"/>
      <c r="E427" s="217"/>
      <c r="F427" s="217"/>
      <c r="G427" s="222"/>
      <c r="H427" s="222"/>
      <c r="I427" s="222"/>
      <c r="J427" s="26"/>
      <c r="K427" s="222">
        <f t="shared" si="14"/>
        <v>0</v>
      </c>
      <c r="L427" s="254"/>
      <c r="M427" s="222">
        <f t="shared" si="15"/>
        <v>0</v>
      </c>
      <c r="N427" s="222"/>
      <c r="O427" s="179"/>
    </row>
    <row r="428" spans="2:15" ht="15.75" customHeight="1">
      <c r="B428" s="18"/>
      <c r="C428" s="43"/>
      <c r="D428" s="17"/>
      <c r="E428" s="217"/>
      <c r="F428" s="217"/>
      <c r="G428" s="222"/>
      <c r="H428" s="222"/>
      <c r="I428" s="222"/>
      <c r="J428" s="26"/>
      <c r="K428" s="222">
        <f t="shared" si="14"/>
        <v>0</v>
      </c>
      <c r="L428" s="254"/>
      <c r="M428" s="222">
        <f t="shared" si="15"/>
        <v>0</v>
      </c>
      <c r="N428" s="222"/>
      <c r="O428" s="179"/>
    </row>
    <row r="429" spans="2:15" ht="15.75" customHeight="1">
      <c r="B429" s="18"/>
      <c r="C429" s="43"/>
      <c r="D429" s="17"/>
      <c r="E429" s="217"/>
      <c r="F429" s="217"/>
      <c r="G429" s="222"/>
      <c r="H429" s="222"/>
      <c r="I429" s="222"/>
      <c r="J429" s="26"/>
      <c r="K429" s="222">
        <f t="shared" si="14"/>
        <v>0</v>
      </c>
      <c r="L429" s="254"/>
      <c r="M429" s="222">
        <f t="shared" si="15"/>
        <v>0</v>
      </c>
      <c r="N429" s="222"/>
      <c r="O429" s="179"/>
    </row>
    <row r="430" spans="2:15" ht="15.75" customHeight="1">
      <c r="B430" s="18"/>
      <c r="C430" s="43"/>
      <c r="D430" s="17"/>
      <c r="E430" s="217"/>
      <c r="F430" s="268"/>
      <c r="G430" s="222"/>
      <c r="H430" s="222"/>
      <c r="I430" s="222"/>
      <c r="J430" s="26"/>
      <c r="K430" s="222">
        <f t="shared" si="14"/>
        <v>0</v>
      </c>
      <c r="L430" s="254"/>
      <c r="M430" s="222">
        <f t="shared" si="15"/>
        <v>0</v>
      </c>
      <c r="N430" s="222"/>
      <c r="O430" s="179"/>
    </row>
    <row r="431" spans="2:15" ht="15.75" customHeight="1">
      <c r="B431" s="18"/>
      <c r="C431" s="43"/>
      <c r="D431" s="17"/>
      <c r="E431" s="217"/>
      <c r="F431" s="268"/>
      <c r="G431" s="222"/>
      <c r="H431" s="222"/>
      <c r="I431" s="222"/>
      <c r="J431" s="26"/>
      <c r="K431" s="222">
        <f>I431*J431</f>
        <v>0</v>
      </c>
      <c r="L431" s="254"/>
      <c r="M431" s="222">
        <f>H431-L431</f>
        <v>0</v>
      </c>
      <c r="N431" s="222"/>
      <c r="O431" s="179"/>
    </row>
    <row r="432" spans="2:15" ht="15.75" customHeight="1" thickBot="1">
      <c r="B432" s="18"/>
      <c r="C432" s="43"/>
      <c r="D432" s="17"/>
      <c r="E432" s="217"/>
      <c r="F432" s="268"/>
      <c r="G432" s="223"/>
      <c r="H432" s="223"/>
      <c r="I432" s="223"/>
      <c r="J432" s="26"/>
      <c r="K432" s="222">
        <f t="shared" si="14"/>
        <v>0</v>
      </c>
      <c r="L432" s="255"/>
      <c r="M432" s="222">
        <f t="shared" si="15"/>
        <v>0</v>
      </c>
      <c r="N432" s="223"/>
      <c r="O432" s="179"/>
    </row>
    <row r="433" spans="2:15" ht="15.75" customHeight="1" thickBot="1">
      <c r="B433" s="65" t="s">
        <v>101</v>
      </c>
      <c r="C433" s="2"/>
      <c r="D433" s="4"/>
      <c r="E433" s="9"/>
      <c r="F433" s="2"/>
      <c r="G433" s="127"/>
      <c r="H433" s="127"/>
      <c r="I433" s="127"/>
      <c r="J433" s="128"/>
      <c r="K433" s="219">
        <f>SUM(K426:K432)</f>
        <v>0</v>
      </c>
      <c r="L433" s="221"/>
      <c r="M433" s="219">
        <f>SUM(M426:M432)</f>
        <v>0</v>
      </c>
      <c r="N433" s="220"/>
      <c r="O433" s="186"/>
    </row>
    <row r="434" spans="10:13" ht="15.75" customHeight="1">
      <c r="J434" s="138" t="s">
        <v>319</v>
      </c>
      <c r="K434" s="142"/>
      <c r="L434" s="142"/>
      <c r="M434" s="143"/>
    </row>
    <row r="435" spans="10:13" ht="15.75" customHeight="1">
      <c r="J435" s="142"/>
      <c r="L435" s="136" t="s">
        <v>279</v>
      </c>
      <c r="M435" s="143"/>
    </row>
    <row r="436" spans="10:13" ht="15.75" customHeight="1">
      <c r="J436" s="142"/>
      <c r="L436" s="136"/>
      <c r="M436" s="143"/>
    </row>
    <row r="437" spans="10:13" ht="15.75" customHeight="1">
      <c r="J437" s="142"/>
      <c r="K437" s="142"/>
      <c r="L437" s="136"/>
      <c r="M437" s="143"/>
    </row>
    <row r="438" spans="10:12" ht="15.75" customHeight="1">
      <c r="J438" s="143"/>
      <c r="K438" s="143"/>
      <c r="L438" s="143"/>
    </row>
    <row r="439" spans="2:12" ht="15.75" customHeight="1">
      <c r="B439" s="19" t="s">
        <v>303</v>
      </c>
      <c r="C439" s="3"/>
      <c r="D439" s="3"/>
      <c r="E439" s="3"/>
      <c r="F439" s="3"/>
      <c r="G439" s="3"/>
      <c r="H439" s="3"/>
      <c r="I439" s="135"/>
      <c r="J439" s="416" t="s">
        <v>297</v>
      </c>
      <c r="K439" s="416"/>
      <c r="L439" s="4"/>
    </row>
    <row r="440" spans="2:13" ht="15.75" customHeight="1">
      <c r="B440" s="22"/>
      <c r="C440" s="22"/>
      <c r="D440" s="22"/>
      <c r="E440" s="22"/>
      <c r="F440" s="22"/>
      <c r="G440" s="54"/>
      <c r="H440" s="22"/>
      <c r="I440" s="141" t="s">
        <v>144</v>
      </c>
      <c r="J440" s="60" t="s">
        <v>70</v>
      </c>
      <c r="K440" s="60" t="s">
        <v>288</v>
      </c>
      <c r="L440" s="13"/>
      <c r="M440" s="179"/>
    </row>
    <row r="441" spans="2:13" ht="15.75" customHeight="1">
      <c r="B441" s="29"/>
      <c r="C441" s="22" t="s">
        <v>192</v>
      </c>
      <c r="D441" s="22" t="s">
        <v>9</v>
      </c>
      <c r="E441" s="183" t="s">
        <v>9</v>
      </c>
      <c r="F441" s="22" t="s">
        <v>194</v>
      </c>
      <c r="G441" s="54" t="s">
        <v>144</v>
      </c>
      <c r="H441" s="22" t="s">
        <v>144</v>
      </c>
      <c r="I441" s="60" t="s">
        <v>298</v>
      </c>
      <c r="J441" s="62">
        <v>12</v>
      </c>
      <c r="K441" s="60">
        <v>12</v>
      </c>
      <c r="L441" s="22" t="s">
        <v>37</v>
      </c>
      <c r="M441" s="180"/>
    </row>
    <row r="442" spans="2:13" ht="15.75" customHeight="1">
      <c r="B442" s="7" t="s">
        <v>40</v>
      </c>
      <c r="C442" s="12" t="s">
        <v>29</v>
      </c>
      <c r="D442" s="12" t="s">
        <v>5</v>
      </c>
      <c r="E442" s="215" t="s">
        <v>4</v>
      </c>
      <c r="F442" s="12" t="s">
        <v>219</v>
      </c>
      <c r="G442" s="54" t="s">
        <v>149</v>
      </c>
      <c r="H442" s="23" t="s">
        <v>68</v>
      </c>
      <c r="I442" s="60" t="s">
        <v>193</v>
      </c>
      <c r="J442" s="60" t="s">
        <v>193</v>
      </c>
      <c r="K442" s="185" t="s">
        <v>193</v>
      </c>
      <c r="L442" s="22" t="s">
        <v>38</v>
      </c>
      <c r="M442" s="180"/>
    </row>
    <row r="443" spans="2:13" ht="15.75" customHeight="1">
      <c r="B443" s="8"/>
      <c r="C443" s="222"/>
      <c r="D443" s="190"/>
      <c r="E443" s="222"/>
      <c r="F443" s="222"/>
      <c r="G443" s="222"/>
      <c r="H443" s="33"/>
      <c r="I443" s="222">
        <f>G443*H443</f>
        <v>0</v>
      </c>
      <c r="J443" s="222"/>
      <c r="K443" s="222">
        <f>F443-J443</f>
        <v>0</v>
      </c>
      <c r="L443" s="222"/>
      <c r="M443" s="249"/>
    </row>
    <row r="444" spans="2:13" ht="15.75" customHeight="1">
      <c r="B444" s="8"/>
      <c r="C444" s="222"/>
      <c r="D444" s="190"/>
      <c r="E444" s="222"/>
      <c r="F444" s="222"/>
      <c r="G444" s="222"/>
      <c r="H444" s="33"/>
      <c r="I444" s="222">
        <f>G444*H444</f>
        <v>0</v>
      </c>
      <c r="J444" s="222"/>
      <c r="K444" s="222">
        <f>F444-J444</f>
        <v>0</v>
      </c>
      <c r="L444" s="222"/>
      <c r="M444" s="249"/>
    </row>
    <row r="445" spans="2:13" ht="15.75" customHeight="1" thickBot="1">
      <c r="B445" s="8"/>
      <c r="C445" s="222"/>
      <c r="D445" s="190"/>
      <c r="E445" s="222"/>
      <c r="F445" s="222"/>
      <c r="G445" s="222"/>
      <c r="H445" s="33"/>
      <c r="I445" s="222">
        <f>G445*H445</f>
        <v>0</v>
      </c>
      <c r="J445" s="222"/>
      <c r="K445" s="222">
        <f>F445-J445</f>
        <v>0</v>
      </c>
      <c r="L445" s="222"/>
      <c r="M445" s="249"/>
    </row>
    <row r="446" spans="2:13" ht="15.75" customHeight="1" thickBot="1">
      <c r="B446" s="19" t="s">
        <v>134</v>
      </c>
      <c r="C446" s="3"/>
      <c r="D446" s="3"/>
      <c r="E446" s="3"/>
      <c r="F446" s="252"/>
      <c r="G446" s="128"/>
      <c r="H446" s="128"/>
      <c r="I446" s="219">
        <f>SUM(I443:I445)</f>
        <v>0</v>
      </c>
      <c r="J446" s="128"/>
      <c r="K446" s="219">
        <f>SUM(K443:K445)</f>
        <v>0</v>
      </c>
      <c r="L446" s="253"/>
      <c r="M446" s="250"/>
    </row>
    <row r="447" spans="5:13" ht="15.75" customHeight="1">
      <c r="E447" s="138"/>
      <c r="F447" s="119"/>
      <c r="H447" s="138" t="s">
        <v>102</v>
      </c>
      <c r="J447" s="119"/>
      <c r="M447" s="251"/>
    </row>
    <row r="448" spans="5:10" ht="15.75" customHeight="1">
      <c r="E448" s="121"/>
      <c r="F448" s="136"/>
      <c r="G448" s="119"/>
      <c r="J448" s="136" t="s">
        <v>296</v>
      </c>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sheetData>
  <sheetProtection/>
  <mergeCells count="43">
    <mergeCell ref="B172:D172"/>
    <mergeCell ref="B178:D178"/>
    <mergeCell ref="E178:F178"/>
    <mergeCell ref="B179:D179"/>
    <mergeCell ref="E179:F179"/>
    <mergeCell ref="E172:F172"/>
    <mergeCell ref="E173:F173"/>
    <mergeCell ref="E174:F174"/>
    <mergeCell ref="E175:F175"/>
    <mergeCell ref="E176:F176"/>
    <mergeCell ref="C383:D383"/>
    <mergeCell ref="L324:M324"/>
    <mergeCell ref="L325:M325"/>
    <mergeCell ref="L326:M326"/>
    <mergeCell ref="L327:M327"/>
    <mergeCell ref="L328:M328"/>
    <mergeCell ref="L329:M329"/>
    <mergeCell ref="L330:M330"/>
    <mergeCell ref="L331:M331"/>
    <mergeCell ref="L332:M332"/>
    <mergeCell ref="B182:D182"/>
    <mergeCell ref="B183:D183"/>
    <mergeCell ref="B173:D173"/>
    <mergeCell ref="B174:D174"/>
    <mergeCell ref="B177:D177"/>
    <mergeCell ref="B180:D180"/>
    <mergeCell ref="B175:D175"/>
    <mergeCell ref="G89:J89"/>
    <mergeCell ref="E181:F181"/>
    <mergeCell ref="E182:F182"/>
    <mergeCell ref="E184:F184"/>
    <mergeCell ref="E183:F183"/>
    <mergeCell ref="L321:M321"/>
    <mergeCell ref="L422:M422"/>
    <mergeCell ref="L333:M333"/>
    <mergeCell ref="L334:M334"/>
    <mergeCell ref="L323:M323"/>
    <mergeCell ref="B176:D176"/>
    <mergeCell ref="J439:K439"/>
    <mergeCell ref="E177:F177"/>
    <mergeCell ref="E180:F180"/>
    <mergeCell ref="L322:M322"/>
    <mergeCell ref="B181:D181"/>
  </mergeCells>
  <printOptions horizontalCentered="1"/>
  <pageMargins left="0" right="0" top="0.5" bottom="0.35" header="0" footer="0"/>
  <pageSetup fitToHeight="21" horizontalDpi="300" verticalDpi="300" orientation="portrait" scale="86" r:id="rId2"/>
  <headerFooter alignWithMargins="0">
    <oddFooter>&amp;CAgricultural Financial Statement Supporting Schedules, Page &amp;P of &amp;N</oddFooter>
  </headerFooter>
  <rowBreaks count="7" manualBreakCount="7">
    <brk id="58" min="1" max="13" man="1"/>
    <brk id="114" min="1" max="13" man="1"/>
    <brk id="170" min="1" max="13" man="1"/>
    <brk id="226" min="1" max="13" man="1"/>
    <brk id="282" min="1" max="13" man="1"/>
    <brk id="336" min="1" max="13" man="1"/>
    <brk id="392" min="1" max="13" man="1"/>
  </rowBreaks>
  <drawing r:id="rId1"/>
</worksheet>
</file>

<file path=xl/worksheets/sheet3.xml><?xml version="1.0" encoding="utf-8"?>
<worksheet xmlns="http://schemas.openxmlformats.org/spreadsheetml/2006/main" xmlns:r="http://schemas.openxmlformats.org/officeDocument/2006/relationships">
  <sheetPr codeName="Sheet9">
    <pageSetUpPr fitToPage="1"/>
  </sheetPr>
  <dimension ref="B4:R49"/>
  <sheetViews>
    <sheetView view="pageBreakPreview" zoomScaleSheetLayoutView="100" zoomScalePageLayoutView="0" workbookViewId="0" topLeftCell="A1">
      <selection activeCell="C1" sqref="C1"/>
    </sheetView>
  </sheetViews>
  <sheetFormatPr defaultColWidth="9.33203125" defaultRowHeight="11.25"/>
  <cols>
    <col min="2" max="2" width="28.83203125" style="0" customWidth="1"/>
    <col min="3" max="3" width="9.83203125" style="0" customWidth="1"/>
    <col min="4" max="5" width="10.83203125" style="0" customWidth="1"/>
    <col min="6" max="8" width="9.83203125" style="0" customWidth="1"/>
    <col min="9" max="10" width="10.83203125" style="0" customWidth="1"/>
    <col min="11" max="13" width="9.83203125" style="0" customWidth="1"/>
    <col min="14" max="15" width="10.83203125" style="0" customWidth="1"/>
    <col min="16" max="20" width="9.83203125" style="0" customWidth="1"/>
    <col min="21" max="22" width="10.83203125" style="0" customWidth="1"/>
  </cols>
  <sheetData>
    <row r="1" ht="15.75" customHeight="1"/>
    <row r="2" ht="15.75" customHeight="1"/>
    <row r="3" ht="15.75" customHeight="1"/>
    <row r="4" spans="2:18" ht="15.75" customHeight="1" thickBot="1">
      <c r="B4" s="361" t="s">
        <v>415</v>
      </c>
      <c r="C4" s="107"/>
      <c r="D4" s="362"/>
      <c r="E4" s="362"/>
      <c r="F4" s="362"/>
      <c r="G4" s="362"/>
      <c r="H4" s="362"/>
      <c r="I4" s="362"/>
      <c r="J4" s="362"/>
      <c r="K4" s="362"/>
      <c r="L4" s="362"/>
      <c r="M4" s="362"/>
      <c r="N4" s="362"/>
      <c r="O4" s="362"/>
      <c r="P4" s="362"/>
      <c r="Q4" s="362"/>
      <c r="R4" s="387"/>
    </row>
    <row r="5" spans="2:18" ht="15.75" customHeight="1">
      <c r="B5" s="364"/>
      <c r="C5" s="388"/>
      <c r="D5" s="365" t="s">
        <v>405</v>
      </c>
      <c r="E5" s="369"/>
      <c r="F5" s="369"/>
      <c r="G5" s="369"/>
      <c r="H5" s="371"/>
      <c r="I5" s="368" t="s">
        <v>406</v>
      </c>
      <c r="J5" s="369"/>
      <c r="K5" s="369"/>
      <c r="L5" s="369"/>
      <c r="M5" s="370"/>
      <c r="N5" s="368" t="s">
        <v>407</v>
      </c>
      <c r="O5" s="369"/>
      <c r="P5" s="369"/>
      <c r="Q5" s="369"/>
      <c r="R5" s="371"/>
    </row>
    <row r="6" spans="2:18" ht="15.75" customHeight="1">
      <c r="B6" s="372"/>
      <c r="C6" s="389"/>
      <c r="D6" s="390" t="s">
        <v>13</v>
      </c>
      <c r="E6" s="391" t="s">
        <v>416</v>
      </c>
      <c r="F6" s="391"/>
      <c r="G6" s="391"/>
      <c r="H6" s="392"/>
      <c r="I6" s="390" t="s">
        <v>13</v>
      </c>
      <c r="J6" s="391" t="s">
        <v>416</v>
      </c>
      <c r="K6" s="391"/>
      <c r="L6" s="391"/>
      <c r="M6" s="392"/>
      <c r="N6" s="390" t="s">
        <v>13</v>
      </c>
      <c r="O6" s="391" t="s">
        <v>416</v>
      </c>
      <c r="P6" s="391"/>
      <c r="Q6" s="391"/>
      <c r="R6" s="392"/>
    </row>
    <row r="7" spans="2:18" ht="15.75" customHeight="1">
      <c r="B7" s="372"/>
      <c r="C7" s="389"/>
      <c r="D7" s="373" t="s">
        <v>417</v>
      </c>
      <c r="E7" s="374" t="s">
        <v>408</v>
      </c>
      <c r="F7" s="374" t="s">
        <v>194</v>
      </c>
      <c r="G7" s="374" t="s">
        <v>154</v>
      </c>
      <c r="H7" s="393" t="s">
        <v>194</v>
      </c>
      <c r="I7" s="373" t="s">
        <v>417</v>
      </c>
      <c r="J7" s="374" t="s">
        <v>408</v>
      </c>
      <c r="K7" s="374" t="s">
        <v>194</v>
      </c>
      <c r="L7" s="374" t="s">
        <v>154</v>
      </c>
      <c r="M7" s="393" t="s">
        <v>194</v>
      </c>
      <c r="N7" s="373" t="s">
        <v>417</v>
      </c>
      <c r="O7" s="374" t="s">
        <v>408</v>
      </c>
      <c r="P7" s="374" t="s">
        <v>194</v>
      </c>
      <c r="Q7" s="374" t="s">
        <v>154</v>
      </c>
      <c r="R7" s="393" t="s">
        <v>194</v>
      </c>
    </row>
    <row r="8" spans="2:18" ht="15.75" customHeight="1">
      <c r="B8" s="372"/>
      <c r="C8" s="389" t="s">
        <v>418</v>
      </c>
      <c r="D8" s="373" t="s">
        <v>416</v>
      </c>
      <c r="E8" s="374" t="s">
        <v>419</v>
      </c>
      <c r="F8" s="374" t="s">
        <v>29</v>
      </c>
      <c r="G8" s="374" t="s">
        <v>420</v>
      </c>
      <c r="H8" s="393" t="s">
        <v>65</v>
      </c>
      <c r="I8" s="373" t="s">
        <v>416</v>
      </c>
      <c r="J8" s="374" t="s">
        <v>419</v>
      </c>
      <c r="K8" s="374" t="s">
        <v>29</v>
      </c>
      <c r="L8" s="374" t="s">
        <v>420</v>
      </c>
      <c r="M8" s="393" t="s">
        <v>65</v>
      </c>
      <c r="N8" s="373" t="s">
        <v>416</v>
      </c>
      <c r="O8" s="374" t="s">
        <v>419</v>
      </c>
      <c r="P8" s="374" t="s">
        <v>29</v>
      </c>
      <c r="Q8" s="374" t="s">
        <v>420</v>
      </c>
      <c r="R8" s="393" t="s">
        <v>65</v>
      </c>
    </row>
    <row r="9" spans="2:18" ht="15.75" customHeight="1">
      <c r="B9" s="372"/>
      <c r="C9" s="389" t="s">
        <v>421</v>
      </c>
      <c r="D9" s="373" t="s">
        <v>419</v>
      </c>
      <c r="E9" s="374" t="s">
        <v>9</v>
      </c>
      <c r="F9" s="374" t="s">
        <v>409</v>
      </c>
      <c r="G9" s="374" t="s">
        <v>9</v>
      </c>
      <c r="H9" s="393" t="s">
        <v>409</v>
      </c>
      <c r="I9" s="373" t="s">
        <v>419</v>
      </c>
      <c r="J9" s="374" t="s">
        <v>9</v>
      </c>
      <c r="K9" s="374" t="s">
        <v>409</v>
      </c>
      <c r="L9" s="374" t="s">
        <v>9</v>
      </c>
      <c r="M9" s="393" t="s">
        <v>409</v>
      </c>
      <c r="N9" s="373" t="s">
        <v>419</v>
      </c>
      <c r="O9" s="374" t="s">
        <v>9</v>
      </c>
      <c r="P9" s="374" t="s">
        <v>409</v>
      </c>
      <c r="Q9" s="374" t="s">
        <v>9</v>
      </c>
      <c r="R9" s="393" t="s">
        <v>409</v>
      </c>
    </row>
    <row r="10" spans="2:18" ht="15.75" customHeight="1">
      <c r="B10" s="376" t="s">
        <v>422</v>
      </c>
      <c r="C10" s="376" t="s">
        <v>423</v>
      </c>
      <c r="D10" s="377" t="s">
        <v>192</v>
      </c>
      <c r="E10" s="379" t="s">
        <v>192</v>
      </c>
      <c r="F10" s="379" t="s">
        <v>192</v>
      </c>
      <c r="G10" s="380" t="s">
        <v>412</v>
      </c>
      <c r="H10" s="394" t="s">
        <v>413</v>
      </c>
      <c r="I10" s="377" t="s">
        <v>192</v>
      </c>
      <c r="J10" s="379" t="s">
        <v>192</v>
      </c>
      <c r="K10" s="379" t="s">
        <v>192</v>
      </c>
      <c r="L10" s="380" t="s">
        <v>412</v>
      </c>
      <c r="M10" s="394" t="s">
        <v>413</v>
      </c>
      <c r="N10" s="377" t="s">
        <v>192</v>
      </c>
      <c r="O10" s="379" t="s">
        <v>192</v>
      </c>
      <c r="P10" s="379" t="s">
        <v>192</v>
      </c>
      <c r="Q10" s="380" t="s">
        <v>412</v>
      </c>
      <c r="R10" s="394" t="s">
        <v>413</v>
      </c>
    </row>
    <row r="11" spans="2:18" ht="15.75" customHeight="1">
      <c r="B11" s="383"/>
      <c r="C11" s="81"/>
      <c r="D11" s="382"/>
      <c r="E11" s="383"/>
      <c r="F11" s="396">
        <f>D11*E11</f>
        <v>0</v>
      </c>
      <c r="G11" s="383"/>
      <c r="H11" s="395">
        <f>F11*G11/1000</f>
        <v>0</v>
      </c>
      <c r="I11" s="382"/>
      <c r="J11" s="383"/>
      <c r="K11" s="396">
        <f>I11*J11</f>
        <v>0</v>
      </c>
      <c r="L11" s="383"/>
      <c r="M11" s="395">
        <f>K11*L11/1000</f>
        <v>0</v>
      </c>
      <c r="N11" s="382"/>
      <c r="O11" s="383"/>
      <c r="P11" s="396">
        <f>N11*O11</f>
        <v>0</v>
      </c>
      <c r="Q11" s="383"/>
      <c r="R11" s="395">
        <f>P11*Q11/1000</f>
        <v>0</v>
      </c>
    </row>
    <row r="12" spans="2:18" ht="15.75" customHeight="1">
      <c r="B12" s="383"/>
      <c r="C12" s="81"/>
      <c r="D12" s="382"/>
      <c r="E12" s="383"/>
      <c r="F12" s="396">
        <f aca="true" t="shared" si="0" ref="F12:F21">D12*E12</f>
        <v>0</v>
      </c>
      <c r="G12" s="383"/>
      <c r="H12" s="395">
        <f aca="true" t="shared" si="1" ref="H12:H21">F12*G12/1000</f>
        <v>0</v>
      </c>
      <c r="I12" s="382"/>
      <c r="J12" s="383"/>
      <c r="K12" s="396">
        <f aca="true" t="shared" si="2" ref="K12:K21">I12*J12</f>
        <v>0</v>
      </c>
      <c r="L12" s="383"/>
      <c r="M12" s="395">
        <f aca="true" t="shared" si="3" ref="M12:M21">K12*L12/1000</f>
        <v>0</v>
      </c>
      <c r="N12" s="382"/>
      <c r="O12" s="383"/>
      <c r="P12" s="396">
        <f aca="true" t="shared" si="4" ref="P12:P21">N12*O12</f>
        <v>0</v>
      </c>
      <c r="Q12" s="383"/>
      <c r="R12" s="395">
        <f aca="true" t="shared" si="5" ref="R12:R21">P12*Q12/1000</f>
        <v>0</v>
      </c>
    </row>
    <row r="13" spans="2:18" ht="15.75" customHeight="1">
      <c r="B13" s="383"/>
      <c r="C13" s="81"/>
      <c r="D13" s="382"/>
      <c r="E13" s="383"/>
      <c r="F13" s="396">
        <f t="shared" si="0"/>
        <v>0</v>
      </c>
      <c r="G13" s="383"/>
      <c r="H13" s="395">
        <f t="shared" si="1"/>
        <v>0</v>
      </c>
      <c r="I13" s="382"/>
      <c r="J13" s="383"/>
      <c r="K13" s="396">
        <f t="shared" si="2"/>
        <v>0</v>
      </c>
      <c r="L13" s="383"/>
      <c r="M13" s="395">
        <f t="shared" si="3"/>
        <v>0</v>
      </c>
      <c r="N13" s="382"/>
      <c r="O13" s="383"/>
      <c r="P13" s="396">
        <f t="shared" si="4"/>
        <v>0</v>
      </c>
      <c r="Q13" s="383"/>
      <c r="R13" s="395">
        <f t="shared" si="5"/>
        <v>0</v>
      </c>
    </row>
    <row r="14" spans="2:18" ht="15.75" customHeight="1">
      <c r="B14" s="383"/>
      <c r="C14" s="81"/>
      <c r="D14" s="382"/>
      <c r="E14" s="383"/>
      <c r="F14" s="396">
        <f t="shared" si="0"/>
        <v>0</v>
      </c>
      <c r="G14" s="383"/>
      <c r="H14" s="395">
        <f t="shared" si="1"/>
        <v>0</v>
      </c>
      <c r="I14" s="382"/>
      <c r="J14" s="383"/>
      <c r="K14" s="396">
        <f t="shared" si="2"/>
        <v>0</v>
      </c>
      <c r="L14" s="383"/>
      <c r="M14" s="395">
        <f t="shared" si="3"/>
        <v>0</v>
      </c>
      <c r="N14" s="382"/>
      <c r="O14" s="383"/>
      <c r="P14" s="396">
        <f t="shared" si="4"/>
        <v>0</v>
      </c>
      <c r="Q14" s="383"/>
      <c r="R14" s="395">
        <f t="shared" si="5"/>
        <v>0</v>
      </c>
    </row>
    <row r="15" spans="2:18" ht="15.75" customHeight="1">
      <c r="B15" s="383"/>
      <c r="C15" s="81"/>
      <c r="D15" s="382"/>
      <c r="E15" s="383"/>
      <c r="F15" s="396">
        <f t="shared" si="0"/>
        <v>0</v>
      </c>
      <c r="G15" s="383"/>
      <c r="H15" s="395">
        <f t="shared" si="1"/>
        <v>0</v>
      </c>
      <c r="I15" s="382"/>
      <c r="J15" s="383"/>
      <c r="K15" s="396">
        <f t="shared" si="2"/>
        <v>0</v>
      </c>
      <c r="L15" s="383"/>
      <c r="M15" s="395">
        <f t="shared" si="3"/>
        <v>0</v>
      </c>
      <c r="N15" s="382"/>
      <c r="O15" s="383"/>
      <c r="P15" s="396">
        <f t="shared" si="4"/>
        <v>0</v>
      </c>
      <c r="Q15" s="383"/>
      <c r="R15" s="395">
        <f t="shared" si="5"/>
        <v>0</v>
      </c>
    </row>
    <row r="16" spans="2:18" ht="15.75" customHeight="1">
      <c r="B16" s="383"/>
      <c r="C16" s="81"/>
      <c r="D16" s="382"/>
      <c r="E16" s="383"/>
      <c r="F16" s="396">
        <f t="shared" si="0"/>
        <v>0</v>
      </c>
      <c r="G16" s="383"/>
      <c r="H16" s="395">
        <f t="shared" si="1"/>
        <v>0</v>
      </c>
      <c r="I16" s="382"/>
      <c r="J16" s="383"/>
      <c r="K16" s="396">
        <f t="shared" si="2"/>
        <v>0</v>
      </c>
      <c r="L16" s="383"/>
      <c r="M16" s="395">
        <f t="shared" si="3"/>
        <v>0</v>
      </c>
      <c r="N16" s="382"/>
      <c r="O16" s="383"/>
      <c r="P16" s="396">
        <f t="shared" si="4"/>
        <v>0</v>
      </c>
      <c r="Q16" s="383"/>
      <c r="R16" s="395">
        <f t="shared" si="5"/>
        <v>0</v>
      </c>
    </row>
    <row r="17" spans="2:18" ht="15.75" customHeight="1">
      <c r="B17" s="383"/>
      <c r="C17" s="81"/>
      <c r="D17" s="382"/>
      <c r="E17" s="383"/>
      <c r="F17" s="396">
        <f t="shared" si="0"/>
        <v>0</v>
      </c>
      <c r="G17" s="383"/>
      <c r="H17" s="395">
        <f t="shared" si="1"/>
        <v>0</v>
      </c>
      <c r="I17" s="382"/>
      <c r="J17" s="383"/>
      <c r="K17" s="396">
        <f t="shared" si="2"/>
        <v>0</v>
      </c>
      <c r="L17" s="383"/>
      <c r="M17" s="395">
        <f t="shared" si="3"/>
        <v>0</v>
      </c>
      <c r="N17" s="382"/>
      <c r="O17" s="383"/>
      <c r="P17" s="396">
        <f t="shared" si="4"/>
        <v>0</v>
      </c>
      <c r="Q17" s="383"/>
      <c r="R17" s="395">
        <f t="shared" si="5"/>
        <v>0</v>
      </c>
    </row>
    <row r="18" spans="2:18" ht="15.75" customHeight="1">
      <c r="B18" s="383"/>
      <c r="C18" s="81"/>
      <c r="D18" s="382"/>
      <c r="E18" s="383"/>
      <c r="F18" s="396">
        <f t="shared" si="0"/>
        <v>0</v>
      </c>
      <c r="G18" s="383"/>
      <c r="H18" s="395">
        <f t="shared" si="1"/>
        <v>0</v>
      </c>
      <c r="I18" s="382"/>
      <c r="J18" s="383"/>
      <c r="K18" s="396">
        <f t="shared" si="2"/>
        <v>0</v>
      </c>
      <c r="L18" s="383"/>
      <c r="M18" s="395">
        <f t="shared" si="3"/>
        <v>0</v>
      </c>
      <c r="N18" s="382"/>
      <c r="O18" s="383"/>
      <c r="P18" s="396">
        <f t="shared" si="4"/>
        <v>0</v>
      </c>
      <c r="Q18" s="383"/>
      <c r="R18" s="395">
        <f t="shared" si="5"/>
        <v>0</v>
      </c>
    </row>
    <row r="19" spans="2:18" ht="15.75" customHeight="1">
      <c r="B19" s="383"/>
      <c r="C19" s="81"/>
      <c r="D19" s="382"/>
      <c r="E19" s="383"/>
      <c r="F19" s="396">
        <f t="shared" si="0"/>
        <v>0</v>
      </c>
      <c r="G19" s="383"/>
      <c r="H19" s="395">
        <f t="shared" si="1"/>
        <v>0</v>
      </c>
      <c r="I19" s="382"/>
      <c r="J19" s="383"/>
      <c r="K19" s="396">
        <f t="shared" si="2"/>
        <v>0</v>
      </c>
      <c r="L19" s="383"/>
      <c r="M19" s="395">
        <f t="shared" si="3"/>
        <v>0</v>
      </c>
      <c r="N19" s="382"/>
      <c r="O19" s="383"/>
      <c r="P19" s="396">
        <f t="shared" si="4"/>
        <v>0</v>
      </c>
      <c r="Q19" s="383"/>
      <c r="R19" s="395">
        <f t="shared" si="5"/>
        <v>0</v>
      </c>
    </row>
    <row r="20" spans="2:18" ht="15.75" customHeight="1">
      <c r="B20" s="383"/>
      <c r="C20" s="81"/>
      <c r="D20" s="382"/>
      <c r="E20" s="383"/>
      <c r="F20" s="396">
        <f t="shared" si="0"/>
        <v>0</v>
      </c>
      <c r="G20" s="383"/>
      <c r="H20" s="395">
        <f t="shared" si="1"/>
        <v>0</v>
      </c>
      <c r="I20" s="382"/>
      <c r="J20" s="383"/>
      <c r="K20" s="396">
        <f t="shared" si="2"/>
        <v>0</v>
      </c>
      <c r="L20" s="383"/>
      <c r="M20" s="395">
        <f t="shared" si="3"/>
        <v>0</v>
      </c>
      <c r="N20" s="382"/>
      <c r="O20" s="383"/>
      <c r="P20" s="396">
        <f t="shared" si="4"/>
        <v>0</v>
      </c>
      <c r="Q20" s="383"/>
      <c r="R20" s="395">
        <f t="shared" si="5"/>
        <v>0</v>
      </c>
    </row>
    <row r="21" spans="2:18" ht="15.75" customHeight="1">
      <c r="B21" s="383"/>
      <c r="C21" s="81"/>
      <c r="D21" s="382"/>
      <c r="E21" s="383"/>
      <c r="F21" s="396">
        <f t="shared" si="0"/>
        <v>0</v>
      </c>
      <c r="G21" s="383"/>
      <c r="H21" s="395">
        <f t="shared" si="1"/>
        <v>0</v>
      </c>
      <c r="I21" s="382"/>
      <c r="J21" s="383"/>
      <c r="K21" s="396">
        <f t="shared" si="2"/>
        <v>0</v>
      </c>
      <c r="L21" s="383"/>
      <c r="M21" s="395">
        <f t="shared" si="3"/>
        <v>0</v>
      </c>
      <c r="N21" s="382"/>
      <c r="O21" s="383"/>
      <c r="P21" s="396">
        <f t="shared" si="4"/>
        <v>0</v>
      </c>
      <c r="Q21" s="383"/>
      <c r="R21" s="395">
        <f t="shared" si="5"/>
        <v>0</v>
      </c>
    </row>
    <row r="22" spans="2:18" ht="15.75" customHeight="1">
      <c r="B22" s="154" t="s">
        <v>424</v>
      </c>
      <c r="C22" s="107"/>
      <c r="D22" s="384"/>
      <c r="E22" s="386"/>
      <c r="F22" s="386"/>
      <c r="G22" s="386"/>
      <c r="H22" s="397">
        <f>SUM(H11:H21)</f>
        <v>0</v>
      </c>
      <c r="I22" s="384"/>
      <c r="J22" s="386"/>
      <c r="K22" s="386"/>
      <c r="L22" s="386"/>
      <c r="M22" s="397">
        <f>SUM(M11:M21)</f>
        <v>0</v>
      </c>
      <c r="N22" s="384"/>
      <c r="O22" s="386"/>
      <c r="P22" s="386"/>
      <c r="Q22" s="386"/>
      <c r="R22" s="397">
        <f>SUM(R11:R21)</f>
        <v>0</v>
      </c>
    </row>
    <row r="23" spans="2:18" ht="15.75" customHeight="1">
      <c r="B23" s="1"/>
      <c r="C23" s="1"/>
      <c r="D23" s="1"/>
      <c r="E23" s="1"/>
      <c r="F23" s="1"/>
      <c r="G23" s="1"/>
      <c r="H23" s="1"/>
      <c r="I23" s="1"/>
      <c r="J23" s="1"/>
      <c r="K23" s="1"/>
      <c r="L23" s="1"/>
      <c r="M23" s="1"/>
      <c r="N23" s="1"/>
      <c r="O23" s="1"/>
      <c r="P23" s="1"/>
      <c r="Q23" s="1"/>
      <c r="R23" s="1"/>
    </row>
    <row r="24" spans="2:18" ht="15.75" customHeight="1">
      <c r="B24" s="1"/>
      <c r="C24" s="1"/>
      <c r="D24" s="1"/>
      <c r="E24" s="1"/>
      <c r="F24" s="1"/>
      <c r="G24" s="1"/>
      <c r="H24" s="1"/>
      <c r="I24" s="1"/>
      <c r="J24" s="1"/>
      <c r="K24" s="1"/>
      <c r="L24" s="1"/>
      <c r="M24" s="1"/>
      <c r="N24" s="1"/>
      <c r="O24" s="1"/>
      <c r="P24" s="1"/>
      <c r="Q24" s="1"/>
      <c r="R24" s="1"/>
    </row>
    <row r="25" spans="2:17" ht="15.75" customHeight="1" thickBot="1">
      <c r="B25" s="361" t="s">
        <v>404</v>
      </c>
      <c r="C25" s="362"/>
      <c r="D25" s="362"/>
      <c r="E25" s="362"/>
      <c r="F25" s="362"/>
      <c r="G25" s="362"/>
      <c r="H25" s="362"/>
      <c r="I25" s="362"/>
      <c r="J25" s="362"/>
      <c r="K25" s="362"/>
      <c r="L25" s="362"/>
      <c r="M25" s="362"/>
      <c r="N25" s="362"/>
      <c r="O25" s="362"/>
      <c r="P25" s="362"/>
      <c r="Q25" s="363"/>
    </row>
    <row r="26" spans="2:17" ht="15.75" customHeight="1">
      <c r="B26" s="364"/>
      <c r="C26" s="365" t="s">
        <v>405</v>
      </c>
      <c r="D26" s="366"/>
      <c r="E26" s="366"/>
      <c r="F26" s="366"/>
      <c r="G26" s="367"/>
      <c r="H26" s="368" t="s">
        <v>406</v>
      </c>
      <c r="I26" s="369"/>
      <c r="J26" s="369"/>
      <c r="K26" s="369"/>
      <c r="L26" s="370"/>
      <c r="M26" s="368" t="s">
        <v>407</v>
      </c>
      <c r="N26" s="369"/>
      <c r="O26" s="369"/>
      <c r="P26" s="369"/>
      <c r="Q26" s="371"/>
    </row>
    <row r="27" spans="2:17" ht="15.75" customHeight="1">
      <c r="B27" s="372"/>
      <c r="C27" s="373"/>
      <c r="D27" s="374" t="s">
        <v>154</v>
      </c>
      <c r="E27" s="374"/>
      <c r="F27" s="374" t="s">
        <v>154</v>
      </c>
      <c r="G27" s="375"/>
      <c r="H27" s="373"/>
      <c r="I27" s="374" t="s">
        <v>154</v>
      </c>
      <c r="J27" s="374"/>
      <c r="K27" s="374" t="s">
        <v>154</v>
      </c>
      <c r="L27" s="375"/>
      <c r="M27" s="373"/>
      <c r="N27" s="374" t="s">
        <v>154</v>
      </c>
      <c r="O27" s="374"/>
      <c r="P27" s="374" t="s">
        <v>154</v>
      </c>
      <c r="Q27" s="375"/>
    </row>
    <row r="28" spans="2:17" ht="15.75" customHeight="1">
      <c r="B28" s="372"/>
      <c r="C28" s="373" t="s">
        <v>194</v>
      </c>
      <c r="D28" s="374" t="s">
        <v>64</v>
      </c>
      <c r="E28" s="374" t="s">
        <v>194</v>
      </c>
      <c r="F28" s="374" t="s">
        <v>36</v>
      </c>
      <c r="G28" s="375" t="s">
        <v>194</v>
      </c>
      <c r="H28" s="373" t="s">
        <v>194</v>
      </c>
      <c r="I28" s="374" t="s">
        <v>64</v>
      </c>
      <c r="J28" s="374" t="s">
        <v>194</v>
      </c>
      <c r="K28" s="374" t="s">
        <v>36</v>
      </c>
      <c r="L28" s="375" t="s">
        <v>194</v>
      </c>
      <c r="M28" s="373" t="s">
        <v>194</v>
      </c>
      <c r="N28" s="374" t="s">
        <v>64</v>
      </c>
      <c r="O28" s="374" t="s">
        <v>194</v>
      </c>
      <c r="P28" s="374" t="s">
        <v>36</v>
      </c>
      <c r="Q28" s="375" t="s">
        <v>194</v>
      </c>
    </row>
    <row r="29" spans="2:17" ht="15.75" customHeight="1">
      <c r="B29" s="372"/>
      <c r="C29" s="373" t="s">
        <v>63</v>
      </c>
      <c r="D29" s="374" t="s">
        <v>408</v>
      </c>
      <c r="E29" s="374" t="s">
        <v>64</v>
      </c>
      <c r="F29" s="374" t="s">
        <v>408</v>
      </c>
      <c r="G29" s="375" t="s">
        <v>65</v>
      </c>
      <c r="H29" s="373" t="s">
        <v>63</v>
      </c>
      <c r="I29" s="374" t="s">
        <v>408</v>
      </c>
      <c r="J29" s="374" t="s">
        <v>64</v>
      </c>
      <c r="K29" s="374" t="s">
        <v>408</v>
      </c>
      <c r="L29" s="375" t="s">
        <v>65</v>
      </c>
      <c r="M29" s="373" t="s">
        <v>63</v>
      </c>
      <c r="N29" s="374" t="s">
        <v>408</v>
      </c>
      <c r="O29" s="374" t="s">
        <v>64</v>
      </c>
      <c r="P29" s="374" t="s">
        <v>408</v>
      </c>
      <c r="Q29" s="375" t="s">
        <v>65</v>
      </c>
    </row>
    <row r="30" spans="2:17" ht="15.75" customHeight="1">
      <c r="B30" s="372"/>
      <c r="C30" s="373" t="s">
        <v>409</v>
      </c>
      <c r="D30" s="374" t="s">
        <v>63</v>
      </c>
      <c r="E30" s="374" t="s">
        <v>409</v>
      </c>
      <c r="F30" s="374" t="s">
        <v>410</v>
      </c>
      <c r="G30" s="375" t="s">
        <v>409</v>
      </c>
      <c r="H30" s="373" t="s">
        <v>409</v>
      </c>
      <c r="I30" s="374" t="s">
        <v>63</v>
      </c>
      <c r="J30" s="374" t="s">
        <v>409</v>
      </c>
      <c r="K30" s="374" t="s">
        <v>410</v>
      </c>
      <c r="L30" s="375" t="s">
        <v>409</v>
      </c>
      <c r="M30" s="373" t="s">
        <v>409</v>
      </c>
      <c r="N30" s="374" t="s">
        <v>63</v>
      </c>
      <c r="O30" s="374" t="s">
        <v>409</v>
      </c>
      <c r="P30" s="374" t="s">
        <v>410</v>
      </c>
      <c r="Q30" s="375" t="s">
        <v>409</v>
      </c>
    </row>
    <row r="31" spans="2:17" ht="15.75" customHeight="1">
      <c r="B31" s="376" t="s">
        <v>40</v>
      </c>
      <c r="C31" s="377" t="s">
        <v>192</v>
      </c>
      <c r="D31" s="378" t="s">
        <v>411</v>
      </c>
      <c r="E31" s="379" t="s">
        <v>192</v>
      </c>
      <c r="F31" s="380" t="s">
        <v>412</v>
      </c>
      <c r="G31" s="381" t="s">
        <v>413</v>
      </c>
      <c r="H31" s="377" t="s">
        <v>192</v>
      </c>
      <c r="I31" s="378" t="s">
        <v>411</v>
      </c>
      <c r="J31" s="379" t="s">
        <v>192</v>
      </c>
      <c r="K31" s="380" t="s">
        <v>412</v>
      </c>
      <c r="L31" s="381" t="s">
        <v>413</v>
      </c>
      <c r="M31" s="377" t="s">
        <v>192</v>
      </c>
      <c r="N31" s="378" t="s">
        <v>411</v>
      </c>
      <c r="O31" s="379" t="s">
        <v>192</v>
      </c>
      <c r="P31" s="380" t="s">
        <v>412</v>
      </c>
      <c r="Q31" s="381" t="s">
        <v>413</v>
      </c>
    </row>
    <row r="32" spans="2:17" ht="15.75" customHeight="1">
      <c r="B32" s="81"/>
      <c r="C32" s="382"/>
      <c r="D32" s="383"/>
      <c r="E32" s="396">
        <f>C32*D32</f>
        <v>0</v>
      </c>
      <c r="F32" s="383"/>
      <c r="G32" s="395">
        <f>E32*F32/1000</f>
        <v>0</v>
      </c>
      <c r="H32" s="382"/>
      <c r="I32" s="383"/>
      <c r="J32" s="396">
        <f>H32*I32</f>
        <v>0</v>
      </c>
      <c r="K32" s="383"/>
      <c r="L32" s="395">
        <f>J32*K32/1000</f>
        <v>0</v>
      </c>
      <c r="M32" s="382"/>
      <c r="N32" s="383"/>
      <c r="O32" s="396">
        <f>M32*N32</f>
        <v>0</v>
      </c>
      <c r="P32" s="383"/>
      <c r="Q32" s="395">
        <f>O32*P32/1000</f>
        <v>0</v>
      </c>
    </row>
    <row r="33" spans="2:17" ht="15.75" customHeight="1">
      <c r="B33" s="81"/>
      <c r="C33" s="382"/>
      <c r="D33" s="383"/>
      <c r="E33" s="396">
        <f aca="true" t="shared" si="6" ref="E33:E44">C33*D33</f>
        <v>0</v>
      </c>
      <c r="F33" s="383"/>
      <c r="G33" s="395">
        <f aca="true" t="shared" si="7" ref="G33:G44">E33*F33/1000</f>
        <v>0</v>
      </c>
      <c r="H33" s="382"/>
      <c r="I33" s="383"/>
      <c r="J33" s="396">
        <f aca="true" t="shared" si="8" ref="J33:J44">H33*I33</f>
        <v>0</v>
      </c>
      <c r="K33" s="383"/>
      <c r="L33" s="395">
        <f aca="true" t="shared" si="9" ref="L33:L44">J33*K33/1000</f>
        <v>0</v>
      </c>
      <c r="M33" s="382"/>
      <c r="N33" s="383"/>
      <c r="O33" s="396">
        <f aca="true" t="shared" si="10" ref="O33:O44">M33*N33</f>
        <v>0</v>
      </c>
      <c r="P33" s="383"/>
      <c r="Q33" s="395">
        <f aca="true" t="shared" si="11" ref="Q33:Q44">O33*P33/1000</f>
        <v>0</v>
      </c>
    </row>
    <row r="34" spans="2:17" ht="15.75" customHeight="1">
      <c r="B34" s="81"/>
      <c r="C34" s="382"/>
      <c r="D34" s="383"/>
      <c r="E34" s="396">
        <f t="shared" si="6"/>
        <v>0</v>
      </c>
      <c r="F34" s="383"/>
      <c r="G34" s="395">
        <f t="shared" si="7"/>
        <v>0</v>
      </c>
      <c r="H34" s="382"/>
      <c r="I34" s="383"/>
      <c r="J34" s="396">
        <f t="shared" si="8"/>
        <v>0</v>
      </c>
      <c r="K34" s="383"/>
      <c r="L34" s="395">
        <f t="shared" si="9"/>
        <v>0</v>
      </c>
      <c r="M34" s="382"/>
      <c r="N34" s="383"/>
      <c r="O34" s="396">
        <f t="shared" si="10"/>
        <v>0</v>
      </c>
      <c r="P34" s="383"/>
      <c r="Q34" s="395">
        <f t="shared" si="11"/>
        <v>0</v>
      </c>
    </row>
    <row r="35" spans="2:17" ht="15.75" customHeight="1">
      <c r="B35" s="81"/>
      <c r="C35" s="382"/>
      <c r="D35" s="383"/>
      <c r="E35" s="396">
        <f t="shared" si="6"/>
        <v>0</v>
      </c>
      <c r="F35" s="383"/>
      <c r="G35" s="395">
        <f t="shared" si="7"/>
        <v>0</v>
      </c>
      <c r="H35" s="382"/>
      <c r="I35" s="383"/>
      <c r="J35" s="396">
        <f t="shared" si="8"/>
        <v>0</v>
      </c>
      <c r="K35" s="383"/>
      <c r="L35" s="395">
        <f t="shared" si="9"/>
        <v>0</v>
      </c>
      <c r="M35" s="382"/>
      <c r="N35" s="383"/>
      <c r="O35" s="396">
        <f t="shared" si="10"/>
        <v>0</v>
      </c>
      <c r="P35" s="383"/>
      <c r="Q35" s="395">
        <f t="shared" si="11"/>
        <v>0</v>
      </c>
    </row>
    <row r="36" spans="2:17" ht="15.75" customHeight="1">
      <c r="B36" s="81"/>
      <c r="C36" s="382"/>
      <c r="D36" s="383"/>
      <c r="E36" s="396">
        <f t="shared" si="6"/>
        <v>0</v>
      </c>
      <c r="F36" s="383"/>
      <c r="G36" s="395">
        <f t="shared" si="7"/>
        <v>0</v>
      </c>
      <c r="H36" s="382"/>
      <c r="I36" s="383"/>
      <c r="J36" s="396">
        <f t="shared" si="8"/>
        <v>0</v>
      </c>
      <c r="K36" s="383"/>
      <c r="L36" s="395">
        <f t="shared" si="9"/>
        <v>0</v>
      </c>
      <c r="M36" s="382"/>
      <c r="N36" s="383"/>
      <c r="O36" s="396">
        <f t="shared" si="10"/>
        <v>0</v>
      </c>
      <c r="P36" s="383"/>
      <c r="Q36" s="395">
        <f t="shared" si="11"/>
        <v>0</v>
      </c>
    </row>
    <row r="37" spans="2:17" ht="15.75" customHeight="1">
      <c r="B37" s="81"/>
      <c r="C37" s="382"/>
      <c r="D37" s="383"/>
      <c r="E37" s="396">
        <f t="shared" si="6"/>
        <v>0</v>
      </c>
      <c r="F37" s="383"/>
      <c r="G37" s="395">
        <f t="shared" si="7"/>
        <v>0</v>
      </c>
      <c r="H37" s="382"/>
      <c r="I37" s="383"/>
      <c r="J37" s="396">
        <f t="shared" si="8"/>
        <v>0</v>
      </c>
      <c r="K37" s="383"/>
      <c r="L37" s="395">
        <f t="shared" si="9"/>
        <v>0</v>
      </c>
      <c r="M37" s="382"/>
      <c r="N37" s="383"/>
      <c r="O37" s="396">
        <f t="shared" si="10"/>
        <v>0</v>
      </c>
      <c r="P37" s="383"/>
      <c r="Q37" s="395">
        <f t="shared" si="11"/>
        <v>0</v>
      </c>
    </row>
    <row r="38" spans="2:17" ht="15.75" customHeight="1">
      <c r="B38" s="81"/>
      <c r="C38" s="382"/>
      <c r="D38" s="383"/>
      <c r="E38" s="396">
        <f t="shared" si="6"/>
        <v>0</v>
      </c>
      <c r="F38" s="383"/>
      <c r="G38" s="395">
        <f t="shared" si="7"/>
        <v>0</v>
      </c>
      <c r="H38" s="382"/>
      <c r="I38" s="383"/>
      <c r="J38" s="396">
        <f t="shared" si="8"/>
        <v>0</v>
      </c>
      <c r="K38" s="383"/>
      <c r="L38" s="395">
        <f t="shared" si="9"/>
        <v>0</v>
      </c>
      <c r="M38" s="382"/>
      <c r="N38" s="383"/>
      <c r="O38" s="396">
        <f t="shared" si="10"/>
        <v>0</v>
      </c>
      <c r="P38" s="383"/>
      <c r="Q38" s="395">
        <f t="shared" si="11"/>
        <v>0</v>
      </c>
    </row>
    <row r="39" spans="2:17" ht="15.75" customHeight="1">
      <c r="B39" s="81"/>
      <c r="C39" s="382"/>
      <c r="D39" s="383"/>
      <c r="E39" s="396">
        <f t="shared" si="6"/>
        <v>0</v>
      </c>
      <c r="F39" s="383"/>
      <c r="G39" s="395">
        <f t="shared" si="7"/>
        <v>0</v>
      </c>
      <c r="H39" s="382"/>
      <c r="I39" s="383"/>
      <c r="J39" s="396">
        <f t="shared" si="8"/>
        <v>0</v>
      </c>
      <c r="K39" s="383"/>
      <c r="L39" s="395">
        <f t="shared" si="9"/>
        <v>0</v>
      </c>
      <c r="M39" s="382"/>
      <c r="N39" s="383"/>
      <c r="O39" s="396">
        <f t="shared" si="10"/>
        <v>0</v>
      </c>
      <c r="P39" s="383"/>
      <c r="Q39" s="395">
        <f t="shared" si="11"/>
        <v>0</v>
      </c>
    </row>
    <row r="40" spans="2:17" ht="15.75" customHeight="1">
      <c r="B40" s="81"/>
      <c r="C40" s="382"/>
      <c r="D40" s="383"/>
      <c r="E40" s="396">
        <f t="shared" si="6"/>
        <v>0</v>
      </c>
      <c r="F40" s="383"/>
      <c r="G40" s="395">
        <f t="shared" si="7"/>
        <v>0</v>
      </c>
      <c r="H40" s="382"/>
      <c r="I40" s="383"/>
      <c r="J40" s="396">
        <f t="shared" si="8"/>
        <v>0</v>
      </c>
      <c r="K40" s="383"/>
      <c r="L40" s="395">
        <f t="shared" si="9"/>
        <v>0</v>
      </c>
      <c r="M40" s="382"/>
      <c r="N40" s="383"/>
      <c r="O40" s="396">
        <f t="shared" si="10"/>
        <v>0</v>
      </c>
      <c r="P40" s="383"/>
      <c r="Q40" s="395">
        <f t="shared" si="11"/>
        <v>0</v>
      </c>
    </row>
    <row r="41" spans="2:17" ht="15.75" customHeight="1">
      <c r="B41" s="81"/>
      <c r="C41" s="382"/>
      <c r="D41" s="383"/>
      <c r="E41" s="396">
        <f t="shared" si="6"/>
        <v>0</v>
      </c>
      <c r="F41" s="383"/>
      <c r="G41" s="395">
        <f t="shared" si="7"/>
        <v>0</v>
      </c>
      <c r="H41" s="382"/>
      <c r="I41" s="383"/>
      <c r="J41" s="396">
        <f t="shared" si="8"/>
        <v>0</v>
      </c>
      <c r="K41" s="383"/>
      <c r="L41" s="395">
        <f t="shared" si="9"/>
        <v>0</v>
      </c>
      <c r="M41" s="382"/>
      <c r="N41" s="383"/>
      <c r="O41" s="396">
        <f t="shared" si="10"/>
        <v>0</v>
      </c>
      <c r="P41" s="383"/>
      <c r="Q41" s="395">
        <f t="shared" si="11"/>
        <v>0</v>
      </c>
    </row>
    <row r="42" spans="2:17" ht="15.75" customHeight="1">
      <c r="B42" s="81"/>
      <c r="C42" s="382"/>
      <c r="D42" s="383"/>
      <c r="E42" s="396">
        <f t="shared" si="6"/>
        <v>0</v>
      </c>
      <c r="F42" s="383"/>
      <c r="G42" s="395">
        <f t="shared" si="7"/>
        <v>0</v>
      </c>
      <c r="H42" s="382"/>
      <c r="I42" s="383"/>
      <c r="J42" s="396">
        <f t="shared" si="8"/>
        <v>0</v>
      </c>
      <c r="K42" s="383"/>
      <c r="L42" s="395">
        <f t="shared" si="9"/>
        <v>0</v>
      </c>
      <c r="M42" s="382"/>
      <c r="N42" s="383"/>
      <c r="O42" s="396">
        <f t="shared" si="10"/>
        <v>0</v>
      </c>
      <c r="P42" s="383"/>
      <c r="Q42" s="395">
        <f t="shared" si="11"/>
        <v>0</v>
      </c>
    </row>
    <row r="43" spans="2:17" ht="15.75" customHeight="1">
      <c r="B43" s="81"/>
      <c r="C43" s="382"/>
      <c r="D43" s="383"/>
      <c r="E43" s="396">
        <f t="shared" si="6"/>
        <v>0</v>
      </c>
      <c r="F43" s="383"/>
      <c r="G43" s="395">
        <f t="shared" si="7"/>
        <v>0</v>
      </c>
      <c r="H43" s="382"/>
      <c r="I43" s="383"/>
      <c r="J43" s="396">
        <f t="shared" si="8"/>
        <v>0</v>
      </c>
      <c r="K43" s="383"/>
      <c r="L43" s="395">
        <f t="shared" si="9"/>
        <v>0</v>
      </c>
      <c r="M43" s="382"/>
      <c r="N43" s="383"/>
      <c r="O43" s="396">
        <f t="shared" si="10"/>
        <v>0</v>
      </c>
      <c r="P43" s="383"/>
      <c r="Q43" s="395">
        <f t="shared" si="11"/>
        <v>0</v>
      </c>
    </row>
    <row r="44" spans="2:17" ht="15.75" customHeight="1">
      <c r="B44" s="81"/>
      <c r="C44" s="382"/>
      <c r="D44" s="383"/>
      <c r="E44" s="396">
        <f t="shared" si="6"/>
        <v>0</v>
      </c>
      <c r="F44" s="383"/>
      <c r="G44" s="395">
        <f t="shared" si="7"/>
        <v>0</v>
      </c>
      <c r="H44" s="382"/>
      <c r="I44" s="383"/>
      <c r="J44" s="396">
        <f t="shared" si="8"/>
        <v>0</v>
      </c>
      <c r="K44" s="383"/>
      <c r="L44" s="395">
        <f t="shared" si="9"/>
        <v>0</v>
      </c>
      <c r="M44" s="382"/>
      <c r="N44" s="383"/>
      <c r="O44" s="396">
        <f t="shared" si="10"/>
        <v>0</v>
      </c>
      <c r="P44" s="383"/>
      <c r="Q44" s="395">
        <f t="shared" si="11"/>
        <v>0</v>
      </c>
    </row>
    <row r="45" spans="2:17" ht="15.75" customHeight="1">
      <c r="B45" s="154" t="s">
        <v>414</v>
      </c>
      <c r="C45" s="384"/>
      <c r="D45" s="385"/>
      <c r="E45" s="386"/>
      <c r="F45" s="385"/>
      <c r="G45" s="397">
        <f>SUM(G32:G44)</f>
        <v>0</v>
      </c>
      <c r="H45" s="384"/>
      <c r="I45" s="385"/>
      <c r="J45" s="386"/>
      <c r="K45" s="385"/>
      <c r="L45" s="397">
        <f>SUM(L32:L44)</f>
        <v>0</v>
      </c>
      <c r="M45" s="384"/>
      <c r="N45" s="385"/>
      <c r="O45" s="386"/>
      <c r="P45" s="385"/>
      <c r="Q45" s="397">
        <f>SUM(Q32:Q44)</f>
        <v>0</v>
      </c>
    </row>
    <row r="46" spans="16:17" ht="15.75" customHeight="1">
      <c r="P46" s="1"/>
      <c r="Q46" s="1"/>
    </row>
    <row r="47" spans="17:18" ht="15.75" customHeight="1">
      <c r="Q47" s="1"/>
      <c r="R47" s="1"/>
    </row>
    <row r="48" spans="2:18" ht="15.75" customHeight="1">
      <c r="B48" s="1"/>
      <c r="C48" s="1"/>
      <c r="D48" s="1"/>
      <c r="E48" s="1"/>
      <c r="F48" s="1"/>
      <c r="G48" s="1"/>
      <c r="H48" s="1"/>
      <c r="I48" s="1"/>
      <c r="J48" s="1"/>
      <c r="K48" s="1"/>
      <c r="L48" s="1"/>
      <c r="M48" s="1"/>
      <c r="N48" s="1"/>
      <c r="O48" s="1"/>
      <c r="P48" s="1"/>
      <c r="Q48" s="1"/>
      <c r="R48" s="1"/>
    </row>
    <row r="49" spans="2:18" ht="15.75" customHeight="1">
      <c r="B49" s="1"/>
      <c r="C49" s="1"/>
      <c r="D49" s="1"/>
      <c r="E49" s="1"/>
      <c r="F49" s="1"/>
      <c r="G49" s="1"/>
      <c r="H49" s="1"/>
      <c r="I49" s="1"/>
      <c r="J49" s="1"/>
      <c r="K49" s="1"/>
      <c r="L49" s="1"/>
      <c r="M49" s="1"/>
      <c r="N49" s="1"/>
      <c r="O49" s="1"/>
      <c r="P49" s="1"/>
      <c r="Q49" s="1"/>
      <c r="R49" s="1"/>
    </row>
    <row r="50" ht="15.75" customHeight="1"/>
    <row r="51" ht="15.75" customHeight="1"/>
    <row r="52" ht="15.75" customHeight="1"/>
    <row r="53" ht="15.75" customHeight="1"/>
  </sheetData>
  <sheetProtection/>
  <printOptions/>
  <pageMargins left="0.5" right="0.5" top="0.75" bottom="0.5" header="0" footer="0"/>
  <pageSetup blackAndWhite="1" fitToHeight="1" fitToWidth="1" horizontalDpi="300" verticalDpi="300" orientation="landscape" scale="84" r:id="rId1"/>
  <headerFooter alignWithMargins="0">
    <oddFooter>&amp;CAnnual Production Summary and Projection, Page &amp;P of &amp;N</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T62"/>
  <sheetViews>
    <sheetView zoomScalePageLayoutView="0" workbookViewId="0" topLeftCell="A1">
      <pane xSplit="3" ySplit="3" topLeftCell="D28" activePane="bottomRight" state="frozen"/>
      <selection pane="topLeft" activeCell="A1" sqref="A1"/>
      <selection pane="topRight" activeCell="D1" sqref="D1"/>
      <selection pane="bottomLeft" activeCell="A4" sqref="A4"/>
      <selection pane="bottomRight" activeCell="E38" sqref="E38"/>
    </sheetView>
  </sheetViews>
  <sheetFormatPr defaultColWidth="9.33203125" defaultRowHeight="11.25"/>
  <cols>
    <col min="1" max="1" width="3.33203125" style="0" customWidth="1"/>
    <col min="2" max="2" width="28.83203125" style="0" customWidth="1"/>
    <col min="3" max="3" width="24.83203125" style="0" customWidth="1"/>
    <col min="4" max="8" width="12.83203125" style="0" customWidth="1"/>
    <col min="9" max="15" width="13" style="0" customWidth="1"/>
    <col min="16" max="16" width="13.16015625" style="0" customWidth="1"/>
    <col min="17" max="17" width="3.33203125" style="0" customWidth="1"/>
    <col min="18" max="20" width="12.83203125" style="0" customWidth="1"/>
  </cols>
  <sheetData>
    <row r="1" spans="1:18" ht="18" customHeight="1">
      <c r="A1" s="279" t="s">
        <v>395</v>
      </c>
      <c r="B1" s="170"/>
      <c r="C1" s="170"/>
      <c r="D1" s="280" t="s">
        <v>323</v>
      </c>
      <c r="E1" s="281"/>
      <c r="F1" s="277"/>
      <c r="G1" s="277"/>
      <c r="H1" s="170"/>
      <c r="I1" s="282" t="s">
        <v>324</v>
      </c>
      <c r="K1" s="170"/>
      <c r="L1" s="277"/>
      <c r="M1" s="170"/>
      <c r="N1" s="277"/>
      <c r="O1" s="277" t="s">
        <v>325</v>
      </c>
      <c r="P1" s="445">
        <f>App!N5</f>
        <v>0</v>
      </c>
      <c r="Q1" s="445"/>
      <c r="R1" s="445"/>
    </row>
    <row r="2" spans="1:18" ht="3" customHeight="1">
      <c r="A2" s="283"/>
      <c r="B2" s="284"/>
      <c r="D2" s="278"/>
      <c r="E2" s="262"/>
      <c r="F2" s="278"/>
      <c r="G2" s="278"/>
      <c r="H2" s="162"/>
      <c r="I2" s="276"/>
      <c r="J2" s="278"/>
      <c r="K2" s="162"/>
      <c r="L2" s="278"/>
      <c r="M2" s="162"/>
      <c r="N2" s="276"/>
      <c r="O2" s="278"/>
      <c r="P2" s="446"/>
      <c r="Q2" s="446"/>
      <c r="R2" s="446"/>
    </row>
    <row r="3" spans="1:20" ht="12.75" customHeight="1">
      <c r="A3" s="285"/>
      <c r="B3" s="286"/>
      <c r="C3" s="287" t="s">
        <v>234</v>
      </c>
      <c r="D3" s="288" t="s">
        <v>326</v>
      </c>
      <c r="E3" s="288" t="s">
        <v>327</v>
      </c>
      <c r="F3" s="288" t="s">
        <v>328</v>
      </c>
      <c r="G3" s="288" t="s">
        <v>329</v>
      </c>
      <c r="H3" s="289" t="s">
        <v>330</v>
      </c>
      <c r="I3" s="290" t="s">
        <v>331</v>
      </c>
      <c r="J3" s="288" t="s">
        <v>332</v>
      </c>
      <c r="K3" s="288" t="s">
        <v>333</v>
      </c>
      <c r="L3" s="288" t="s">
        <v>334</v>
      </c>
      <c r="M3" s="288" t="s">
        <v>335</v>
      </c>
      <c r="N3" s="291" t="s">
        <v>336</v>
      </c>
      <c r="O3" s="288" t="s">
        <v>337</v>
      </c>
      <c r="P3" s="292" t="s">
        <v>338</v>
      </c>
      <c r="Q3" s="293"/>
      <c r="R3" s="294" t="s">
        <v>396</v>
      </c>
      <c r="S3" s="295" t="s">
        <v>397</v>
      </c>
      <c r="T3" s="295" t="s">
        <v>398</v>
      </c>
    </row>
    <row r="4" spans="1:20" ht="12.75" customHeight="1">
      <c r="A4" s="285"/>
      <c r="B4" s="286"/>
      <c r="C4" s="296" t="s">
        <v>339</v>
      </c>
      <c r="D4" s="297">
        <v>31</v>
      </c>
      <c r="E4" s="297">
        <v>28</v>
      </c>
      <c r="F4" s="298">
        <v>31</v>
      </c>
      <c r="G4" s="297">
        <v>30</v>
      </c>
      <c r="H4" s="299">
        <v>31</v>
      </c>
      <c r="I4" s="298">
        <v>30</v>
      </c>
      <c r="J4" s="298">
        <v>31</v>
      </c>
      <c r="K4" s="297">
        <v>31</v>
      </c>
      <c r="L4" s="298">
        <v>30</v>
      </c>
      <c r="M4" s="297">
        <v>31</v>
      </c>
      <c r="N4" s="298">
        <v>30</v>
      </c>
      <c r="O4" s="297">
        <v>31</v>
      </c>
      <c r="P4" s="292"/>
      <c r="Q4" s="293"/>
      <c r="R4" s="297">
        <v>31</v>
      </c>
      <c r="S4" s="297">
        <v>28</v>
      </c>
      <c r="T4" s="297">
        <v>31</v>
      </c>
    </row>
    <row r="5" spans="1:20" ht="12.75" customHeight="1">
      <c r="A5" s="285">
        <v>1</v>
      </c>
      <c r="B5" s="286" t="s">
        <v>340</v>
      </c>
      <c r="C5" s="300"/>
      <c r="D5" s="301"/>
      <c r="E5" s="302">
        <f>D50</f>
        <v>0</v>
      </c>
      <c r="F5" s="303">
        <f aca="true" t="shared" si="0" ref="F5:P5">E50</f>
        <v>0</v>
      </c>
      <c r="G5" s="302">
        <f t="shared" si="0"/>
        <v>0</v>
      </c>
      <c r="H5" s="302">
        <f t="shared" si="0"/>
        <v>0</v>
      </c>
      <c r="I5" s="302">
        <f t="shared" si="0"/>
        <v>0</v>
      </c>
      <c r="J5" s="303">
        <f t="shared" si="0"/>
        <v>0</v>
      </c>
      <c r="K5" s="302">
        <f t="shared" si="0"/>
        <v>0</v>
      </c>
      <c r="L5" s="303">
        <f t="shared" si="0"/>
        <v>0</v>
      </c>
      <c r="M5" s="302">
        <f t="shared" si="0"/>
        <v>0</v>
      </c>
      <c r="N5" s="303">
        <f t="shared" si="0"/>
        <v>0</v>
      </c>
      <c r="O5" s="302">
        <f t="shared" si="0"/>
        <v>0</v>
      </c>
      <c r="P5" s="302">
        <f t="shared" si="0"/>
        <v>0</v>
      </c>
      <c r="Q5" s="285">
        <f>A5</f>
        <v>1</v>
      </c>
      <c r="R5" s="304">
        <f>O50</f>
        <v>0</v>
      </c>
      <c r="S5" s="304">
        <f>R50</f>
        <v>0</v>
      </c>
      <c r="T5" s="304">
        <f>S50</f>
        <v>0</v>
      </c>
    </row>
    <row r="6" spans="1:20" ht="12.75" customHeight="1">
      <c r="A6" s="305"/>
      <c r="B6" s="306" t="s">
        <v>341</v>
      </c>
      <c r="C6" s="306"/>
      <c r="D6" s="307"/>
      <c r="E6" s="307"/>
      <c r="F6" s="307"/>
      <c r="G6" s="307"/>
      <c r="H6" s="308"/>
      <c r="I6" s="309"/>
      <c r="J6" s="309"/>
      <c r="K6" s="310"/>
      <c r="L6" s="309"/>
      <c r="M6" s="310"/>
      <c r="N6" s="309"/>
      <c r="O6" s="310"/>
      <c r="P6" s="311"/>
      <c r="Q6" s="312"/>
      <c r="R6" s="313"/>
      <c r="S6" s="313"/>
      <c r="T6" s="313"/>
    </row>
    <row r="7" spans="1:20" ht="12.75" customHeight="1">
      <c r="A7" s="293">
        <v>2</v>
      </c>
      <c r="B7" s="314" t="s">
        <v>342</v>
      </c>
      <c r="C7" s="315"/>
      <c r="D7" s="313"/>
      <c r="E7" s="316"/>
      <c r="F7" s="307"/>
      <c r="G7" s="316"/>
      <c r="H7" s="317"/>
      <c r="I7" s="317"/>
      <c r="J7" s="317"/>
      <c r="K7" s="318"/>
      <c r="L7" s="317"/>
      <c r="M7" s="318"/>
      <c r="N7" s="317"/>
      <c r="O7" s="317"/>
      <c r="P7" s="319">
        <f aca="true" t="shared" si="1" ref="P7:P14">SUM(D7:O7)</f>
        <v>0</v>
      </c>
      <c r="Q7" s="293">
        <f aca="true" t="shared" si="2" ref="Q7:Q53">A7</f>
        <v>2</v>
      </c>
      <c r="R7" s="317"/>
      <c r="S7" s="317"/>
      <c r="T7" s="317"/>
    </row>
    <row r="8" spans="1:20" ht="12.75" customHeight="1">
      <c r="A8" s="285">
        <f>A7+1</f>
        <v>3</v>
      </c>
      <c r="B8" s="286" t="s">
        <v>343</v>
      </c>
      <c r="C8" s="300"/>
      <c r="D8" s="320"/>
      <c r="E8" s="321"/>
      <c r="F8" s="301"/>
      <c r="G8" s="321"/>
      <c r="H8" s="301"/>
      <c r="I8" s="301"/>
      <c r="J8" s="301"/>
      <c r="K8" s="321"/>
      <c r="L8" s="301"/>
      <c r="M8" s="321"/>
      <c r="N8" s="301"/>
      <c r="O8" s="301"/>
      <c r="P8" s="303">
        <f t="shared" si="1"/>
        <v>0</v>
      </c>
      <c r="Q8" s="285">
        <f t="shared" si="2"/>
        <v>3</v>
      </c>
      <c r="R8" s="317"/>
      <c r="S8" s="317"/>
      <c r="T8" s="317"/>
    </row>
    <row r="9" spans="1:20" ht="12.75" customHeight="1">
      <c r="A9" s="285">
        <f aca="true" t="shared" si="3" ref="A9:A15">A8+1</f>
        <v>4</v>
      </c>
      <c r="B9" s="286" t="s">
        <v>344</v>
      </c>
      <c r="C9" s="300"/>
      <c r="D9" s="320"/>
      <c r="E9" s="321"/>
      <c r="F9" s="301"/>
      <c r="G9" s="321"/>
      <c r="H9" s="301"/>
      <c r="I9" s="301"/>
      <c r="J9" s="301"/>
      <c r="K9" s="321"/>
      <c r="L9" s="301"/>
      <c r="M9" s="321"/>
      <c r="N9" s="301"/>
      <c r="O9" s="301"/>
      <c r="P9" s="303">
        <f t="shared" si="1"/>
        <v>0</v>
      </c>
      <c r="Q9" s="285">
        <f t="shared" si="2"/>
        <v>4</v>
      </c>
      <c r="R9" s="317"/>
      <c r="S9" s="317"/>
      <c r="T9" s="317"/>
    </row>
    <row r="10" spans="1:20" ht="12.75" customHeight="1">
      <c r="A10" s="285">
        <f t="shared" si="3"/>
        <v>5</v>
      </c>
      <c r="B10" s="286"/>
      <c r="C10" s="300"/>
      <c r="D10" s="320"/>
      <c r="E10" s="321"/>
      <c r="F10" s="301"/>
      <c r="G10" s="321"/>
      <c r="H10" s="301"/>
      <c r="I10" s="301"/>
      <c r="J10" s="301"/>
      <c r="K10" s="321"/>
      <c r="L10" s="301"/>
      <c r="M10" s="321"/>
      <c r="N10" s="301"/>
      <c r="O10" s="317"/>
      <c r="P10" s="303">
        <f t="shared" si="1"/>
        <v>0</v>
      </c>
      <c r="Q10" s="285">
        <f t="shared" si="2"/>
        <v>5</v>
      </c>
      <c r="R10" s="317"/>
      <c r="S10" s="317"/>
      <c r="T10" s="317"/>
    </row>
    <row r="11" spans="1:20" ht="12.75" customHeight="1">
      <c r="A11" s="285">
        <f t="shared" si="3"/>
        <v>6</v>
      </c>
      <c r="B11" s="322" t="s">
        <v>345</v>
      </c>
      <c r="C11" s="323" t="s">
        <v>346</v>
      </c>
      <c r="D11" s="320"/>
      <c r="E11" s="321"/>
      <c r="F11" s="301"/>
      <c r="G11" s="321"/>
      <c r="H11" s="301"/>
      <c r="I11" s="301"/>
      <c r="J11" s="301"/>
      <c r="K11" s="321"/>
      <c r="L11" s="301"/>
      <c r="M11" s="321"/>
      <c r="N11" s="301"/>
      <c r="O11" s="301"/>
      <c r="P11" s="303">
        <f t="shared" si="1"/>
        <v>0</v>
      </c>
      <c r="Q11" s="285">
        <f t="shared" si="2"/>
        <v>6</v>
      </c>
      <c r="R11" s="317"/>
      <c r="S11" s="317"/>
      <c r="T11" s="317"/>
    </row>
    <row r="12" spans="1:20" ht="12.75" customHeight="1">
      <c r="A12" s="285">
        <f t="shared" si="3"/>
        <v>7</v>
      </c>
      <c r="B12" s="324"/>
      <c r="C12" s="323" t="s">
        <v>347</v>
      </c>
      <c r="D12" s="320"/>
      <c r="E12" s="321"/>
      <c r="F12" s="301"/>
      <c r="G12" s="321"/>
      <c r="H12" s="301"/>
      <c r="I12" s="301"/>
      <c r="J12" s="301"/>
      <c r="K12" s="321"/>
      <c r="L12" s="301"/>
      <c r="M12" s="321"/>
      <c r="N12" s="301"/>
      <c r="O12" s="301"/>
      <c r="P12" s="303">
        <f t="shared" si="1"/>
        <v>0</v>
      </c>
      <c r="Q12" s="285">
        <f t="shared" si="2"/>
        <v>7</v>
      </c>
      <c r="R12" s="317"/>
      <c r="S12" s="317"/>
      <c r="T12" s="317"/>
    </row>
    <row r="13" spans="1:20" ht="12.75" customHeight="1">
      <c r="A13" s="285">
        <f t="shared" si="3"/>
        <v>8</v>
      </c>
      <c r="B13" s="322" t="s">
        <v>348</v>
      </c>
      <c r="C13" s="300" t="s">
        <v>349</v>
      </c>
      <c r="D13" s="301"/>
      <c r="E13" s="301"/>
      <c r="F13" s="301"/>
      <c r="G13" s="301"/>
      <c r="H13" s="301"/>
      <c r="I13" s="301"/>
      <c r="J13" s="301"/>
      <c r="K13" s="301"/>
      <c r="L13" s="301"/>
      <c r="M13" s="301"/>
      <c r="N13" s="301"/>
      <c r="O13" s="301"/>
      <c r="P13" s="303">
        <f t="shared" si="1"/>
        <v>0</v>
      </c>
      <c r="Q13" s="285">
        <f t="shared" si="2"/>
        <v>8</v>
      </c>
      <c r="R13" s="317"/>
      <c r="S13" s="317"/>
      <c r="T13" s="317"/>
    </row>
    <row r="14" spans="1:20" ht="12.75" customHeight="1">
      <c r="A14" s="285">
        <f t="shared" si="3"/>
        <v>9</v>
      </c>
      <c r="B14" s="325" t="s">
        <v>270</v>
      </c>
      <c r="C14" s="300"/>
      <c r="D14" s="320"/>
      <c r="E14" s="321"/>
      <c r="F14" s="301"/>
      <c r="G14" s="321"/>
      <c r="H14" s="301"/>
      <c r="I14" s="301"/>
      <c r="J14" s="301"/>
      <c r="K14" s="321"/>
      <c r="L14" s="301"/>
      <c r="M14" s="321"/>
      <c r="N14" s="301"/>
      <c r="O14" s="301"/>
      <c r="P14" s="303">
        <f t="shared" si="1"/>
        <v>0</v>
      </c>
      <c r="Q14" s="285">
        <f t="shared" si="2"/>
        <v>9</v>
      </c>
      <c r="R14" s="317"/>
      <c r="S14" s="317"/>
      <c r="T14" s="317"/>
    </row>
    <row r="15" spans="1:20" ht="13.5" customHeight="1" thickBot="1">
      <c r="A15" s="285">
        <f t="shared" si="3"/>
        <v>10</v>
      </c>
      <c r="B15" s="326" t="s">
        <v>350</v>
      </c>
      <c r="C15" s="327"/>
      <c r="D15" s="328">
        <f aca="true" t="shared" si="4" ref="D15:P15">SUM(D5:D14)</f>
        <v>0</v>
      </c>
      <c r="E15" s="328">
        <f t="shared" si="4"/>
        <v>0</v>
      </c>
      <c r="F15" s="329">
        <f t="shared" si="4"/>
        <v>0</v>
      </c>
      <c r="G15" s="328">
        <f t="shared" si="4"/>
        <v>0</v>
      </c>
      <c r="H15" s="329">
        <f t="shared" si="4"/>
        <v>0</v>
      </c>
      <c r="I15" s="329">
        <f t="shared" si="4"/>
        <v>0</v>
      </c>
      <c r="J15" s="329">
        <f t="shared" si="4"/>
        <v>0</v>
      </c>
      <c r="K15" s="328">
        <f t="shared" si="4"/>
        <v>0</v>
      </c>
      <c r="L15" s="329">
        <f t="shared" si="4"/>
        <v>0</v>
      </c>
      <c r="M15" s="328">
        <f t="shared" si="4"/>
        <v>0</v>
      </c>
      <c r="N15" s="329">
        <f t="shared" si="4"/>
        <v>0</v>
      </c>
      <c r="O15" s="329">
        <f t="shared" si="4"/>
        <v>0</v>
      </c>
      <c r="P15" s="330">
        <f t="shared" si="4"/>
        <v>0</v>
      </c>
      <c r="Q15" s="331">
        <f t="shared" si="2"/>
        <v>10</v>
      </c>
      <c r="R15" s="330">
        <f>SUM(R5:R14)</f>
        <v>0</v>
      </c>
      <c r="S15" s="330">
        <f>SUM(S5:S14)</f>
        <v>0</v>
      </c>
      <c r="T15" s="330">
        <f>SUM(T5:T14)</f>
        <v>0</v>
      </c>
    </row>
    <row r="16" spans="1:20" ht="12.75" customHeight="1">
      <c r="A16" s="312"/>
      <c r="B16" s="322" t="s">
        <v>351</v>
      </c>
      <c r="C16" s="332"/>
      <c r="D16" s="313"/>
      <c r="E16" s="316"/>
      <c r="F16" s="307"/>
      <c r="G16" s="316"/>
      <c r="H16" s="307"/>
      <c r="I16" s="307"/>
      <c r="J16" s="307"/>
      <c r="K16" s="316"/>
      <c r="L16" s="307"/>
      <c r="M16" s="316"/>
      <c r="N16" s="307"/>
      <c r="O16" s="307"/>
      <c r="P16" s="333"/>
      <c r="Q16" s="312"/>
      <c r="R16" s="313"/>
      <c r="S16" s="313"/>
      <c r="T16" s="313"/>
    </row>
    <row r="17" spans="1:20" ht="12.75" customHeight="1">
      <c r="A17" s="293">
        <f>A15+1</f>
        <v>11</v>
      </c>
      <c r="B17" s="314" t="s">
        <v>352</v>
      </c>
      <c r="C17" s="315"/>
      <c r="D17" s="334"/>
      <c r="E17" s="318"/>
      <c r="F17" s="317"/>
      <c r="G17" s="318"/>
      <c r="H17" s="317"/>
      <c r="I17" s="317"/>
      <c r="J17" s="317"/>
      <c r="K17" s="318"/>
      <c r="L17" s="317"/>
      <c r="M17" s="318"/>
      <c r="N17" s="317"/>
      <c r="O17" s="317"/>
      <c r="P17" s="319">
        <f aca="true" t="shared" si="5" ref="P17:P30">SUM(D17:O17)</f>
        <v>0</v>
      </c>
      <c r="Q17" s="293">
        <f t="shared" si="2"/>
        <v>11</v>
      </c>
      <c r="R17" s="317"/>
      <c r="S17" s="317"/>
      <c r="T17" s="317"/>
    </row>
    <row r="18" spans="1:20" ht="12.75" customHeight="1">
      <c r="A18" s="293">
        <f>A17+1</f>
        <v>12</v>
      </c>
      <c r="B18" s="286" t="s">
        <v>353</v>
      </c>
      <c r="C18" s="300"/>
      <c r="D18" s="320"/>
      <c r="E18" s="321"/>
      <c r="F18" s="301"/>
      <c r="G18" s="321"/>
      <c r="H18" s="301"/>
      <c r="I18" s="301"/>
      <c r="J18" s="301"/>
      <c r="K18" s="321"/>
      <c r="L18" s="301"/>
      <c r="M18" s="321"/>
      <c r="N18" s="301"/>
      <c r="O18" s="301"/>
      <c r="P18" s="303">
        <f t="shared" si="5"/>
        <v>0</v>
      </c>
      <c r="Q18" s="285">
        <f t="shared" si="2"/>
        <v>12</v>
      </c>
      <c r="R18" s="317"/>
      <c r="S18" s="317"/>
      <c r="T18" s="317"/>
    </row>
    <row r="19" spans="1:20" ht="12.75" customHeight="1">
      <c r="A19" s="285">
        <f aca="true" t="shared" si="6" ref="A19:A33">A18+1</f>
        <v>13</v>
      </c>
      <c r="B19" s="286" t="s">
        <v>354</v>
      </c>
      <c r="C19" s="300"/>
      <c r="D19" s="320"/>
      <c r="E19" s="320"/>
      <c r="F19" s="320"/>
      <c r="G19" s="320"/>
      <c r="H19" s="320"/>
      <c r="I19" s="320"/>
      <c r="J19" s="320"/>
      <c r="K19" s="320"/>
      <c r="L19" s="320"/>
      <c r="M19" s="320"/>
      <c r="N19" s="320"/>
      <c r="O19" s="320"/>
      <c r="P19" s="303">
        <f t="shared" si="5"/>
        <v>0</v>
      </c>
      <c r="Q19" s="285">
        <f t="shared" si="2"/>
        <v>13</v>
      </c>
      <c r="R19" s="317"/>
      <c r="S19" s="317"/>
      <c r="T19" s="317"/>
    </row>
    <row r="20" spans="1:20" ht="12.75" customHeight="1">
      <c r="A20" s="285">
        <f t="shared" si="6"/>
        <v>14</v>
      </c>
      <c r="B20" s="286" t="s">
        <v>355</v>
      </c>
      <c r="C20" s="300"/>
      <c r="D20" s="320"/>
      <c r="E20" s="320"/>
      <c r="F20" s="320"/>
      <c r="G20" s="320"/>
      <c r="H20" s="320"/>
      <c r="I20" s="320"/>
      <c r="J20" s="320"/>
      <c r="K20" s="320"/>
      <c r="L20" s="320"/>
      <c r="M20" s="320"/>
      <c r="N20" s="320"/>
      <c r="O20" s="320"/>
      <c r="P20" s="303">
        <f t="shared" si="5"/>
        <v>0</v>
      </c>
      <c r="Q20" s="285">
        <f t="shared" si="2"/>
        <v>14</v>
      </c>
      <c r="R20" s="317"/>
      <c r="S20" s="317"/>
      <c r="T20" s="317"/>
    </row>
    <row r="21" spans="1:20" ht="12.75" customHeight="1">
      <c r="A21" s="285">
        <f t="shared" si="6"/>
        <v>15</v>
      </c>
      <c r="B21" s="286" t="s">
        <v>356</v>
      </c>
      <c r="C21" s="300"/>
      <c r="D21" s="301"/>
      <c r="E21" s="301"/>
      <c r="F21" s="301"/>
      <c r="G21" s="301"/>
      <c r="H21" s="301"/>
      <c r="I21" s="301"/>
      <c r="J21" s="301"/>
      <c r="K21" s="301"/>
      <c r="L21" s="301"/>
      <c r="M21" s="301"/>
      <c r="N21" s="301"/>
      <c r="O21" s="301"/>
      <c r="P21" s="303">
        <f t="shared" si="5"/>
        <v>0</v>
      </c>
      <c r="Q21" s="285">
        <f t="shared" si="2"/>
        <v>15</v>
      </c>
      <c r="R21" s="317"/>
      <c r="S21" s="317"/>
      <c r="T21" s="317"/>
    </row>
    <row r="22" spans="1:20" ht="12.75" customHeight="1">
      <c r="A22" s="285">
        <f t="shared" si="6"/>
        <v>16</v>
      </c>
      <c r="B22" s="286" t="s">
        <v>357</v>
      </c>
      <c r="C22" s="300"/>
      <c r="D22" s="320"/>
      <c r="E22" s="321"/>
      <c r="F22" s="301"/>
      <c r="G22" s="321"/>
      <c r="H22" s="301"/>
      <c r="I22" s="301"/>
      <c r="J22" s="301"/>
      <c r="K22" s="321"/>
      <c r="L22" s="301"/>
      <c r="M22" s="321"/>
      <c r="N22" s="301"/>
      <c r="O22" s="301"/>
      <c r="P22" s="303">
        <f t="shared" si="5"/>
        <v>0</v>
      </c>
      <c r="Q22" s="285">
        <f t="shared" si="2"/>
        <v>16</v>
      </c>
      <c r="R22" s="317"/>
      <c r="S22" s="317"/>
      <c r="T22" s="317"/>
    </row>
    <row r="23" spans="1:20" ht="12.75" customHeight="1">
      <c r="A23" s="285">
        <f t="shared" si="6"/>
        <v>17</v>
      </c>
      <c r="B23" s="286" t="s">
        <v>358</v>
      </c>
      <c r="C23" s="300"/>
      <c r="D23" s="320"/>
      <c r="E23" s="320"/>
      <c r="F23" s="320"/>
      <c r="G23" s="320"/>
      <c r="H23" s="320"/>
      <c r="I23" s="320"/>
      <c r="J23" s="320"/>
      <c r="K23" s="320"/>
      <c r="L23" s="320"/>
      <c r="M23" s="320"/>
      <c r="N23" s="320"/>
      <c r="O23" s="320"/>
      <c r="P23" s="303">
        <f>SUM(D23:O23)</f>
        <v>0</v>
      </c>
      <c r="Q23" s="285">
        <f t="shared" si="2"/>
        <v>17</v>
      </c>
      <c r="R23" s="317"/>
      <c r="S23" s="317"/>
      <c r="T23" s="317"/>
    </row>
    <row r="24" spans="1:20" ht="12.75" customHeight="1">
      <c r="A24" s="285">
        <f t="shared" si="6"/>
        <v>18</v>
      </c>
      <c r="B24" s="286" t="s">
        <v>359</v>
      </c>
      <c r="C24" s="300"/>
      <c r="D24" s="320"/>
      <c r="E24" s="320"/>
      <c r="F24" s="320"/>
      <c r="G24" s="320"/>
      <c r="H24" s="320"/>
      <c r="I24" s="320"/>
      <c r="J24" s="320"/>
      <c r="K24" s="320"/>
      <c r="L24" s="320"/>
      <c r="M24" s="320"/>
      <c r="N24" s="320"/>
      <c r="O24" s="320"/>
      <c r="P24" s="303">
        <f t="shared" si="5"/>
        <v>0</v>
      </c>
      <c r="Q24" s="285">
        <f t="shared" si="2"/>
        <v>18</v>
      </c>
      <c r="R24" s="317"/>
      <c r="S24" s="317"/>
      <c r="T24" s="317"/>
    </row>
    <row r="25" spans="1:20" ht="12.75" customHeight="1">
      <c r="A25" s="285">
        <f t="shared" si="6"/>
        <v>19</v>
      </c>
      <c r="B25" s="286" t="s">
        <v>360</v>
      </c>
      <c r="C25" s="300"/>
      <c r="D25" s="320"/>
      <c r="E25" s="321"/>
      <c r="F25" s="301"/>
      <c r="G25" s="321"/>
      <c r="H25" s="301"/>
      <c r="I25" s="301"/>
      <c r="J25" s="301"/>
      <c r="K25" s="321"/>
      <c r="L25" s="301"/>
      <c r="M25" s="321"/>
      <c r="N25" s="301"/>
      <c r="O25" s="301"/>
      <c r="P25" s="303">
        <f t="shared" si="5"/>
        <v>0</v>
      </c>
      <c r="Q25" s="285">
        <f t="shared" si="2"/>
        <v>19</v>
      </c>
      <c r="R25" s="317"/>
      <c r="S25" s="317"/>
      <c r="T25" s="317"/>
    </row>
    <row r="26" spans="1:20" ht="12.75" customHeight="1">
      <c r="A26" s="285">
        <f t="shared" si="6"/>
        <v>20</v>
      </c>
      <c r="B26" s="286" t="s">
        <v>361</v>
      </c>
      <c r="C26" s="300"/>
      <c r="D26" s="320"/>
      <c r="E26" s="321"/>
      <c r="F26" s="301"/>
      <c r="G26" s="321"/>
      <c r="H26" s="301"/>
      <c r="I26" s="301"/>
      <c r="J26" s="301"/>
      <c r="K26" s="321"/>
      <c r="L26" s="301"/>
      <c r="M26" s="321"/>
      <c r="N26" s="301"/>
      <c r="O26" s="301"/>
      <c r="P26" s="303">
        <f t="shared" si="5"/>
        <v>0</v>
      </c>
      <c r="Q26" s="285">
        <f t="shared" si="2"/>
        <v>20</v>
      </c>
      <c r="R26" s="317"/>
      <c r="S26" s="317"/>
      <c r="T26" s="317"/>
    </row>
    <row r="27" spans="1:20" ht="12.75" customHeight="1">
      <c r="A27" s="285">
        <f t="shared" si="6"/>
        <v>21</v>
      </c>
      <c r="B27" s="286" t="s">
        <v>256</v>
      </c>
      <c r="C27" s="300"/>
      <c r="D27" s="320"/>
      <c r="E27" s="320"/>
      <c r="F27" s="320"/>
      <c r="G27" s="320"/>
      <c r="H27" s="320"/>
      <c r="I27" s="320"/>
      <c r="J27" s="320"/>
      <c r="K27" s="320"/>
      <c r="L27" s="320"/>
      <c r="M27" s="320"/>
      <c r="N27" s="320"/>
      <c r="O27" s="320"/>
      <c r="P27" s="303">
        <f t="shared" si="5"/>
        <v>0</v>
      </c>
      <c r="Q27" s="285">
        <f t="shared" si="2"/>
        <v>21</v>
      </c>
      <c r="R27" s="317"/>
      <c r="S27" s="317"/>
      <c r="T27" s="317"/>
    </row>
    <row r="28" spans="1:20" ht="12.75" customHeight="1">
      <c r="A28" s="285">
        <f t="shared" si="6"/>
        <v>22</v>
      </c>
      <c r="B28" s="286" t="s">
        <v>362</v>
      </c>
      <c r="C28" s="300"/>
      <c r="D28" s="320"/>
      <c r="E28" s="320"/>
      <c r="F28" s="320"/>
      <c r="G28" s="320"/>
      <c r="H28" s="320"/>
      <c r="I28" s="320"/>
      <c r="J28" s="320"/>
      <c r="K28" s="320"/>
      <c r="L28" s="320"/>
      <c r="M28" s="320"/>
      <c r="N28" s="320"/>
      <c r="O28" s="320"/>
      <c r="P28" s="303">
        <f t="shared" si="5"/>
        <v>0</v>
      </c>
      <c r="Q28" s="285">
        <f t="shared" si="2"/>
        <v>22</v>
      </c>
      <c r="R28" s="317"/>
      <c r="S28" s="317"/>
      <c r="T28" s="317"/>
    </row>
    <row r="29" spans="1:20" ht="12.75" customHeight="1">
      <c r="A29" s="285">
        <f t="shared" si="6"/>
        <v>23</v>
      </c>
      <c r="B29" s="286" t="s">
        <v>363</v>
      </c>
      <c r="C29" s="300"/>
      <c r="D29" s="320"/>
      <c r="E29" s="320"/>
      <c r="F29" s="320"/>
      <c r="G29" s="320"/>
      <c r="H29" s="320"/>
      <c r="I29" s="320"/>
      <c r="J29" s="320"/>
      <c r="K29" s="320"/>
      <c r="L29" s="320"/>
      <c r="M29" s="320"/>
      <c r="N29" s="320"/>
      <c r="O29" s="320"/>
      <c r="P29" s="303">
        <f t="shared" si="5"/>
        <v>0</v>
      </c>
      <c r="Q29" s="285">
        <f t="shared" si="2"/>
        <v>23</v>
      </c>
      <c r="R29" s="317"/>
      <c r="S29" s="317"/>
      <c r="T29" s="317"/>
    </row>
    <row r="30" spans="1:20" ht="12.75" customHeight="1">
      <c r="A30" s="285">
        <f t="shared" si="6"/>
        <v>24</v>
      </c>
      <c r="B30" s="286" t="s">
        <v>364</v>
      </c>
      <c r="C30" s="300"/>
      <c r="D30" s="320"/>
      <c r="E30" s="320"/>
      <c r="F30" s="320"/>
      <c r="G30" s="320"/>
      <c r="H30" s="320"/>
      <c r="I30" s="320"/>
      <c r="J30" s="320"/>
      <c r="K30" s="320"/>
      <c r="L30" s="320"/>
      <c r="M30" s="320"/>
      <c r="N30" s="320"/>
      <c r="O30" s="320"/>
      <c r="P30" s="303">
        <f t="shared" si="5"/>
        <v>0</v>
      </c>
      <c r="Q30" s="285">
        <f t="shared" si="2"/>
        <v>24</v>
      </c>
      <c r="R30" s="317"/>
      <c r="S30" s="317"/>
      <c r="T30" s="317"/>
    </row>
    <row r="31" spans="1:20" ht="12.75" customHeight="1" thickBot="1">
      <c r="A31" s="285">
        <f t="shared" si="6"/>
        <v>25</v>
      </c>
      <c r="B31" s="335" t="s">
        <v>365</v>
      </c>
      <c r="C31" s="336"/>
      <c r="D31" s="330">
        <f>SUM(D17:D30)</f>
        <v>0</v>
      </c>
      <c r="E31" s="328">
        <f>SUM(E17:E30)</f>
        <v>0</v>
      </c>
      <c r="F31" s="329">
        <f aca="true" t="shared" si="7" ref="F31:P31">SUM(F17:F30)</f>
        <v>0</v>
      </c>
      <c r="G31" s="328">
        <f t="shared" si="7"/>
        <v>0</v>
      </c>
      <c r="H31" s="329">
        <f t="shared" si="7"/>
        <v>0</v>
      </c>
      <c r="I31" s="329">
        <f t="shared" si="7"/>
        <v>0</v>
      </c>
      <c r="J31" s="329">
        <f t="shared" si="7"/>
        <v>0</v>
      </c>
      <c r="K31" s="328">
        <f t="shared" si="7"/>
        <v>0</v>
      </c>
      <c r="L31" s="329">
        <f t="shared" si="7"/>
        <v>0</v>
      </c>
      <c r="M31" s="328">
        <f t="shared" si="7"/>
        <v>0</v>
      </c>
      <c r="N31" s="329">
        <f t="shared" si="7"/>
        <v>0</v>
      </c>
      <c r="O31" s="329">
        <f t="shared" si="7"/>
        <v>0</v>
      </c>
      <c r="P31" s="330">
        <f t="shared" si="7"/>
        <v>0</v>
      </c>
      <c r="Q31" s="285">
        <f t="shared" si="2"/>
        <v>25</v>
      </c>
      <c r="R31" s="337">
        <f>SUM(R17:R29)</f>
        <v>0</v>
      </c>
      <c r="S31" s="337">
        <f>SUM(S17:S29)</f>
        <v>0</v>
      </c>
      <c r="T31" s="337">
        <f>SUM(T17:T29)</f>
        <v>0</v>
      </c>
    </row>
    <row r="32" spans="1:20" ht="12.75" customHeight="1">
      <c r="A32" s="285">
        <f t="shared" si="6"/>
        <v>26</v>
      </c>
      <c r="B32" s="322" t="s">
        <v>366</v>
      </c>
      <c r="C32" s="315" t="s">
        <v>367</v>
      </c>
      <c r="D32" s="334"/>
      <c r="E32" s="318"/>
      <c r="F32" s="317"/>
      <c r="G32" s="318"/>
      <c r="H32" s="317"/>
      <c r="I32" s="317"/>
      <c r="J32" s="317"/>
      <c r="K32" s="318"/>
      <c r="L32" s="317"/>
      <c r="M32" s="318"/>
      <c r="N32" s="317"/>
      <c r="O32" s="317"/>
      <c r="P32" s="319">
        <f>SUM(D32:O32)</f>
        <v>0</v>
      </c>
      <c r="Q32" s="285">
        <f t="shared" si="2"/>
        <v>26</v>
      </c>
      <c r="R32" s="317">
        <f aca="true" t="shared" si="8" ref="R32:T40">D32</f>
        <v>0</v>
      </c>
      <c r="S32" s="317">
        <f t="shared" si="8"/>
        <v>0</v>
      </c>
      <c r="T32" s="317">
        <f t="shared" si="8"/>
        <v>0</v>
      </c>
    </row>
    <row r="33" spans="1:20" ht="12.75" customHeight="1">
      <c r="A33" s="285">
        <f t="shared" si="6"/>
        <v>27</v>
      </c>
      <c r="B33" s="314"/>
      <c r="C33" s="323" t="s">
        <v>368</v>
      </c>
      <c r="D33" s="320"/>
      <c r="E33" s="321"/>
      <c r="F33" s="301"/>
      <c r="G33" s="321"/>
      <c r="H33" s="301"/>
      <c r="I33" s="301"/>
      <c r="J33" s="301"/>
      <c r="K33" s="321"/>
      <c r="L33" s="301"/>
      <c r="M33" s="321"/>
      <c r="N33" s="301"/>
      <c r="O33" s="301"/>
      <c r="P33" s="303">
        <f>SUM(D33:O33)</f>
        <v>0</v>
      </c>
      <c r="Q33" s="285">
        <f t="shared" si="2"/>
        <v>27</v>
      </c>
      <c r="R33" s="317">
        <f t="shared" si="8"/>
        <v>0</v>
      </c>
      <c r="S33" s="317">
        <f t="shared" si="8"/>
        <v>0</v>
      </c>
      <c r="T33" s="317">
        <f t="shared" si="8"/>
        <v>0</v>
      </c>
    </row>
    <row r="34" spans="1:20" ht="12.75" customHeight="1">
      <c r="A34" s="305"/>
      <c r="B34" s="306" t="s">
        <v>369</v>
      </c>
      <c r="C34" s="338"/>
      <c r="D34" s="308"/>
      <c r="E34" s="310"/>
      <c r="F34" s="309"/>
      <c r="G34" s="310"/>
      <c r="H34" s="309"/>
      <c r="I34" s="309"/>
      <c r="J34" s="309"/>
      <c r="K34" s="310"/>
      <c r="L34" s="309"/>
      <c r="M34" s="310"/>
      <c r="N34" s="309"/>
      <c r="O34" s="309"/>
      <c r="P34" s="339"/>
      <c r="Q34" s="285"/>
      <c r="R34" s="317">
        <f t="shared" si="8"/>
        <v>0</v>
      </c>
      <c r="S34" s="317">
        <f t="shared" si="8"/>
        <v>0</v>
      </c>
      <c r="T34" s="317">
        <f t="shared" si="8"/>
        <v>0</v>
      </c>
    </row>
    <row r="35" spans="1:20" ht="12.75" customHeight="1">
      <c r="A35" s="285">
        <f>A33+1</f>
        <v>28</v>
      </c>
      <c r="B35" s="286" t="s">
        <v>370</v>
      </c>
      <c r="C35" s="300"/>
      <c r="D35" s="320"/>
      <c r="E35" s="301"/>
      <c r="F35" s="301"/>
      <c r="G35" s="301"/>
      <c r="H35" s="301"/>
      <c r="I35" s="301"/>
      <c r="J35" s="301"/>
      <c r="K35" s="301"/>
      <c r="L35" s="301"/>
      <c r="M35" s="301"/>
      <c r="N35" s="301"/>
      <c r="O35" s="301"/>
      <c r="P35" s="303">
        <f aca="true" t="shared" si="9" ref="P35:P40">SUM(D35:O35)</f>
        <v>0</v>
      </c>
      <c r="Q35" s="285">
        <f t="shared" si="2"/>
        <v>28</v>
      </c>
      <c r="R35" s="317">
        <f t="shared" si="8"/>
        <v>0</v>
      </c>
      <c r="S35" s="317">
        <f t="shared" si="8"/>
        <v>0</v>
      </c>
      <c r="T35" s="317">
        <f t="shared" si="8"/>
        <v>0</v>
      </c>
    </row>
    <row r="36" spans="1:20" ht="12.75" customHeight="1">
      <c r="A36" s="285">
        <f>A35+1</f>
        <v>29</v>
      </c>
      <c r="B36" s="286" t="s">
        <v>371</v>
      </c>
      <c r="C36" s="300"/>
      <c r="D36" s="320"/>
      <c r="E36" s="321"/>
      <c r="F36" s="301"/>
      <c r="G36" s="321"/>
      <c r="H36" s="301"/>
      <c r="I36" s="301"/>
      <c r="J36" s="301"/>
      <c r="K36" s="321"/>
      <c r="L36" s="301"/>
      <c r="M36" s="321"/>
      <c r="N36" s="301"/>
      <c r="O36" s="301"/>
      <c r="P36" s="303">
        <f t="shared" si="9"/>
        <v>0</v>
      </c>
      <c r="Q36" s="285">
        <f t="shared" si="2"/>
        <v>29</v>
      </c>
      <c r="R36" s="317">
        <f t="shared" si="8"/>
        <v>0</v>
      </c>
      <c r="S36" s="317">
        <f t="shared" si="8"/>
        <v>0</v>
      </c>
      <c r="T36" s="317">
        <f t="shared" si="8"/>
        <v>0</v>
      </c>
    </row>
    <row r="37" spans="1:20" ht="12.75" customHeight="1">
      <c r="A37" s="285">
        <f aca="true" t="shared" si="10" ref="A37:A45">A36+1</f>
        <v>30</v>
      </c>
      <c r="B37" s="286" t="s">
        <v>372</v>
      </c>
      <c r="C37" s="300"/>
      <c r="D37" s="320"/>
      <c r="E37" s="320"/>
      <c r="F37" s="320"/>
      <c r="G37" s="320"/>
      <c r="H37" s="320"/>
      <c r="I37" s="320"/>
      <c r="J37" s="320"/>
      <c r="K37" s="320"/>
      <c r="L37" s="320"/>
      <c r="M37" s="320"/>
      <c r="N37" s="320"/>
      <c r="O37" s="320"/>
      <c r="P37" s="303">
        <f t="shared" si="9"/>
        <v>0</v>
      </c>
      <c r="Q37" s="285">
        <f t="shared" si="2"/>
        <v>30</v>
      </c>
      <c r="R37" s="317">
        <f t="shared" si="8"/>
        <v>0</v>
      </c>
      <c r="S37" s="317">
        <f t="shared" si="8"/>
        <v>0</v>
      </c>
      <c r="T37" s="317">
        <f t="shared" si="8"/>
        <v>0</v>
      </c>
    </row>
    <row r="38" spans="1:20" ht="12.75" customHeight="1">
      <c r="A38" s="285">
        <f t="shared" si="10"/>
        <v>31</v>
      </c>
      <c r="B38" s="286"/>
      <c r="C38" s="300"/>
      <c r="D38" s="320"/>
      <c r="E38" s="320"/>
      <c r="F38" s="320"/>
      <c r="G38" s="301"/>
      <c r="H38" s="320"/>
      <c r="I38" s="320"/>
      <c r="J38" s="320"/>
      <c r="K38" s="301"/>
      <c r="L38" s="320"/>
      <c r="M38" s="301"/>
      <c r="N38" s="320"/>
      <c r="O38" s="320"/>
      <c r="P38" s="303">
        <f t="shared" si="9"/>
        <v>0</v>
      </c>
      <c r="Q38" s="285">
        <f>A38</f>
        <v>31</v>
      </c>
      <c r="R38" s="317"/>
      <c r="S38" s="317"/>
      <c r="T38" s="317"/>
    </row>
    <row r="39" spans="1:20" ht="12.75" customHeight="1">
      <c r="A39" s="285">
        <f t="shared" si="10"/>
        <v>32</v>
      </c>
      <c r="B39" s="286" t="s">
        <v>373</v>
      </c>
      <c r="C39" s="340" t="s">
        <v>374</v>
      </c>
      <c r="D39" s="320"/>
      <c r="E39" s="320"/>
      <c r="F39" s="301"/>
      <c r="G39" s="321"/>
      <c r="H39" s="301"/>
      <c r="I39" s="301"/>
      <c r="J39" s="301"/>
      <c r="K39" s="321"/>
      <c r="L39" s="301"/>
      <c r="M39" s="321"/>
      <c r="N39" s="301"/>
      <c r="O39" s="301"/>
      <c r="P39" s="303">
        <f t="shared" si="9"/>
        <v>0</v>
      </c>
      <c r="Q39" s="285">
        <f t="shared" si="2"/>
        <v>32</v>
      </c>
      <c r="R39" s="317">
        <f t="shared" si="8"/>
        <v>0</v>
      </c>
      <c r="S39" s="317">
        <f t="shared" si="8"/>
        <v>0</v>
      </c>
      <c r="T39" s="317">
        <f t="shared" si="8"/>
        <v>0</v>
      </c>
    </row>
    <row r="40" spans="1:20" ht="12.75" customHeight="1">
      <c r="A40" s="285">
        <f t="shared" si="10"/>
        <v>33</v>
      </c>
      <c r="B40" s="286"/>
      <c r="C40" s="340" t="s">
        <v>375</v>
      </c>
      <c r="D40" s="320"/>
      <c r="E40" s="320"/>
      <c r="F40" s="301"/>
      <c r="G40" s="321"/>
      <c r="H40" s="301"/>
      <c r="I40" s="301"/>
      <c r="J40" s="301"/>
      <c r="K40" s="321"/>
      <c r="L40" s="301"/>
      <c r="M40" s="321"/>
      <c r="N40" s="301"/>
      <c r="O40" s="301"/>
      <c r="P40" s="303">
        <f t="shared" si="9"/>
        <v>0</v>
      </c>
      <c r="Q40" s="285">
        <f t="shared" si="2"/>
        <v>33</v>
      </c>
      <c r="R40" s="317">
        <f t="shared" si="8"/>
        <v>0</v>
      </c>
      <c r="S40" s="317">
        <f t="shared" si="8"/>
        <v>0</v>
      </c>
      <c r="T40" s="317">
        <f t="shared" si="8"/>
        <v>0</v>
      </c>
    </row>
    <row r="41" spans="1:20" ht="12.75" customHeight="1" thickBot="1">
      <c r="A41" s="285">
        <f t="shared" si="10"/>
        <v>34</v>
      </c>
      <c r="B41" s="341" t="s">
        <v>426</v>
      </c>
      <c r="C41" s="342"/>
      <c r="D41" s="330">
        <f aca="true" t="shared" si="11" ref="D41:N41">SUM(D31:D40)</f>
        <v>0</v>
      </c>
      <c r="E41" s="330">
        <f t="shared" si="11"/>
        <v>0</v>
      </c>
      <c r="F41" s="330">
        <f t="shared" si="11"/>
        <v>0</v>
      </c>
      <c r="G41" s="330">
        <f t="shared" si="11"/>
        <v>0</v>
      </c>
      <c r="H41" s="330">
        <f t="shared" si="11"/>
        <v>0</v>
      </c>
      <c r="I41" s="330">
        <f t="shared" si="11"/>
        <v>0</v>
      </c>
      <c r="J41" s="330">
        <f t="shared" si="11"/>
        <v>0</v>
      </c>
      <c r="K41" s="330">
        <f t="shared" si="11"/>
        <v>0</v>
      </c>
      <c r="L41" s="330">
        <f t="shared" si="11"/>
        <v>0</v>
      </c>
      <c r="M41" s="330">
        <f t="shared" si="11"/>
        <v>0</v>
      </c>
      <c r="N41" s="330">
        <f t="shared" si="11"/>
        <v>0</v>
      </c>
      <c r="O41" s="330">
        <f>SUM(O31:O40)</f>
        <v>0</v>
      </c>
      <c r="P41" s="330">
        <f>SUM(P31:P40)</f>
        <v>0</v>
      </c>
      <c r="Q41" s="285">
        <f t="shared" si="2"/>
        <v>34</v>
      </c>
      <c r="R41" s="337">
        <f>SUM(R31:R40)</f>
        <v>0</v>
      </c>
      <c r="S41" s="337">
        <f>SUM(S31:S40)</f>
        <v>0</v>
      </c>
      <c r="T41" s="337">
        <f>SUM(T31:T40)</f>
        <v>0</v>
      </c>
    </row>
    <row r="42" spans="1:20" ht="12.75" customHeight="1">
      <c r="A42" s="285">
        <f t="shared" si="10"/>
        <v>35</v>
      </c>
      <c r="B42" s="343" t="s">
        <v>376</v>
      </c>
      <c r="C42" s="344"/>
      <c r="D42" s="345">
        <f>D15-D41</f>
        <v>0</v>
      </c>
      <c r="E42" s="319">
        <f aca="true" t="shared" si="12" ref="E42:O42">E15-E41</f>
        <v>0</v>
      </c>
      <c r="F42" s="346">
        <f t="shared" si="12"/>
        <v>0</v>
      </c>
      <c r="G42" s="319">
        <f t="shared" si="12"/>
        <v>0</v>
      </c>
      <c r="H42" s="346">
        <f t="shared" si="12"/>
        <v>0</v>
      </c>
      <c r="I42" s="346">
        <f t="shared" si="12"/>
        <v>0</v>
      </c>
      <c r="J42" s="346">
        <f t="shared" si="12"/>
        <v>0</v>
      </c>
      <c r="K42" s="319">
        <f t="shared" si="12"/>
        <v>0</v>
      </c>
      <c r="L42" s="346">
        <f t="shared" si="12"/>
        <v>0</v>
      </c>
      <c r="M42" s="319">
        <f t="shared" si="12"/>
        <v>0</v>
      </c>
      <c r="N42" s="346">
        <f t="shared" si="12"/>
        <v>0</v>
      </c>
      <c r="O42" s="346">
        <f t="shared" si="12"/>
        <v>0</v>
      </c>
      <c r="P42" s="319">
        <f>P15-P41</f>
        <v>0</v>
      </c>
      <c r="Q42" s="285">
        <f t="shared" si="2"/>
        <v>35</v>
      </c>
      <c r="R42" s="345">
        <f>R15-R41</f>
        <v>0</v>
      </c>
      <c r="S42" s="345">
        <f>S15-S41</f>
        <v>0</v>
      </c>
      <c r="T42" s="345">
        <f>T15-T41</f>
        <v>0</v>
      </c>
    </row>
    <row r="43" spans="1:20" ht="12.75" customHeight="1">
      <c r="A43" s="285">
        <f t="shared" si="10"/>
        <v>36</v>
      </c>
      <c r="B43" s="286" t="s">
        <v>377</v>
      </c>
      <c r="C43" s="300"/>
      <c r="D43" s="320"/>
      <c r="E43" s="321"/>
      <c r="F43" s="301"/>
      <c r="G43" s="321"/>
      <c r="H43" s="301"/>
      <c r="I43" s="301"/>
      <c r="J43" s="301"/>
      <c r="K43" s="321"/>
      <c r="L43" s="301"/>
      <c r="M43" s="321"/>
      <c r="N43" s="301"/>
      <c r="O43" s="301"/>
      <c r="P43" s="303">
        <f>SUM(D43:O43)</f>
        <v>0</v>
      </c>
      <c r="Q43" s="285">
        <f t="shared" si="2"/>
        <v>36</v>
      </c>
      <c r="R43" s="320"/>
      <c r="S43" s="320"/>
      <c r="T43" s="320"/>
    </row>
    <row r="44" spans="1:20" ht="12.75" customHeight="1" thickBot="1">
      <c r="A44" s="285">
        <f t="shared" si="10"/>
        <v>37</v>
      </c>
      <c r="B44" s="347" t="s">
        <v>378</v>
      </c>
      <c r="C44" s="336"/>
      <c r="D44" s="330">
        <f>D42+D43</f>
        <v>0</v>
      </c>
      <c r="E44" s="330">
        <f aca="true" t="shared" si="13" ref="E44:O44">E42+E43</f>
        <v>0</v>
      </c>
      <c r="F44" s="330">
        <f>F42+F43</f>
        <v>0</v>
      </c>
      <c r="G44" s="330">
        <f t="shared" si="13"/>
        <v>0</v>
      </c>
      <c r="H44" s="329">
        <f t="shared" si="13"/>
        <v>0</v>
      </c>
      <c r="I44" s="329">
        <f t="shared" si="13"/>
        <v>0</v>
      </c>
      <c r="J44" s="330">
        <f t="shared" si="13"/>
        <v>0</v>
      </c>
      <c r="K44" s="330">
        <f t="shared" si="13"/>
        <v>0</v>
      </c>
      <c r="L44" s="330">
        <f t="shared" si="13"/>
        <v>0</v>
      </c>
      <c r="M44" s="330">
        <f t="shared" si="13"/>
        <v>0</v>
      </c>
      <c r="N44" s="330">
        <f t="shared" si="13"/>
        <v>0</v>
      </c>
      <c r="O44" s="329">
        <f t="shared" si="13"/>
        <v>0</v>
      </c>
      <c r="P44" s="330">
        <f>P42+P43</f>
        <v>0</v>
      </c>
      <c r="Q44" s="285">
        <f t="shared" si="2"/>
        <v>37</v>
      </c>
      <c r="R44" s="330">
        <f>R42+R43</f>
        <v>0</v>
      </c>
      <c r="S44" s="330">
        <f>S42+S43</f>
        <v>0</v>
      </c>
      <c r="T44" s="330">
        <f>T42+T43</f>
        <v>0</v>
      </c>
    </row>
    <row r="45" spans="1:20" ht="12.75" customHeight="1">
      <c r="A45" s="285">
        <f t="shared" si="10"/>
        <v>38</v>
      </c>
      <c r="B45" s="72" t="s">
        <v>379</v>
      </c>
      <c r="C45" s="348" t="s">
        <v>380</v>
      </c>
      <c r="D45" s="349">
        <f aca="true" t="shared" si="14" ref="D45:O45">-D44+D47+D48+D49+D50</f>
        <v>0</v>
      </c>
      <c r="E45" s="349">
        <f>-E44+E47+E48+E49+E50</f>
        <v>0</v>
      </c>
      <c r="F45" s="349">
        <f t="shared" si="14"/>
        <v>0</v>
      </c>
      <c r="G45" s="349">
        <f t="shared" si="14"/>
        <v>0</v>
      </c>
      <c r="H45" s="349">
        <f t="shared" si="14"/>
        <v>0</v>
      </c>
      <c r="I45" s="349">
        <f t="shared" si="14"/>
        <v>0</v>
      </c>
      <c r="J45" s="349">
        <f t="shared" si="14"/>
        <v>0</v>
      </c>
      <c r="K45" s="349">
        <f t="shared" si="14"/>
        <v>0</v>
      </c>
      <c r="L45" s="349">
        <f t="shared" si="14"/>
        <v>0</v>
      </c>
      <c r="M45" s="349">
        <f t="shared" si="14"/>
        <v>0</v>
      </c>
      <c r="N45" s="349">
        <f t="shared" si="14"/>
        <v>0</v>
      </c>
      <c r="O45" s="349">
        <f t="shared" si="14"/>
        <v>0</v>
      </c>
      <c r="P45" s="303">
        <f>SUM(D45:O45)</f>
        <v>0</v>
      </c>
      <c r="Q45" s="285">
        <f t="shared" si="2"/>
        <v>38</v>
      </c>
      <c r="R45" s="349">
        <f>-R44+R47+R48+R49+R50</f>
        <v>0</v>
      </c>
      <c r="S45" s="349">
        <f>-S44+S47+S48+S49+S50</f>
        <v>0</v>
      </c>
      <c r="T45" s="349">
        <f>-T44+T47+T48+T49+T50</f>
        <v>0</v>
      </c>
    </row>
    <row r="46" spans="1:20" ht="12.75" customHeight="1">
      <c r="A46" s="293"/>
      <c r="B46" s="314"/>
      <c r="C46" s="350" t="s">
        <v>381</v>
      </c>
      <c r="D46" s="334"/>
      <c r="E46" s="317"/>
      <c r="F46" s="317"/>
      <c r="G46" s="318"/>
      <c r="H46" s="317"/>
      <c r="I46" s="317"/>
      <c r="J46" s="317"/>
      <c r="K46" s="318"/>
      <c r="L46" s="317"/>
      <c r="M46" s="318"/>
      <c r="N46" s="317"/>
      <c r="O46" s="317"/>
      <c r="P46" s="303">
        <f>SUM(D46:O46)</f>
        <v>0</v>
      </c>
      <c r="Q46" s="285"/>
      <c r="R46" s="334"/>
      <c r="S46" s="334"/>
      <c r="T46" s="334"/>
    </row>
    <row r="47" spans="1:20" ht="12.75" customHeight="1">
      <c r="A47" s="285">
        <f>A45+1</f>
        <v>39</v>
      </c>
      <c r="B47" s="286" t="s">
        <v>382</v>
      </c>
      <c r="C47" s="340" t="s">
        <v>374</v>
      </c>
      <c r="D47" s="320"/>
      <c r="E47" s="321"/>
      <c r="F47" s="301"/>
      <c r="G47" s="321"/>
      <c r="H47" s="301"/>
      <c r="I47" s="301"/>
      <c r="J47" s="301"/>
      <c r="K47" s="321"/>
      <c r="L47" s="301"/>
      <c r="M47" s="321"/>
      <c r="N47" s="301"/>
      <c r="O47" s="301"/>
      <c r="P47" s="303">
        <f>SUM(D47:O47)</f>
        <v>0</v>
      </c>
      <c r="Q47" s="285">
        <f t="shared" si="2"/>
        <v>39</v>
      </c>
      <c r="R47" s="320"/>
      <c r="S47" s="320"/>
      <c r="T47" s="320"/>
    </row>
    <row r="48" spans="1:20" ht="12.75" customHeight="1">
      <c r="A48" s="285">
        <f>A47+1</f>
        <v>40</v>
      </c>
      <c r="B48" s="286"/>
      <c r="C48" s="340" t="s">
        <v>375</v>
      </c>
      <c r="D48" s="320"/>
      <c r="E48" s="321"/>
      <c r="F48" s="301"/>
      <c r="G48" s="321"/>
      <c r="H48" s="301"/>
      <c r="I48" s="301"/>
      <c r="J48" s="301"/>
      <c r="K48" s="321"/>
      <c r="L48" s="301"/>
      <c r="M48" s="321"/>
      <c r="N48" s="301"/>
      <c r="O48" s="301"/>
      <c r="P48" s="303">
        <f>SUM(D48:O48)</f>
        <v>0</v>
      </c>
      <c r="Q48" s="285">
        <f t="shared" si="2"/>
        <v>40</v>
      </c>
      <c r="R48" s="320"/>
      <c r="S48" s="320"/>
      <c r="T48" s="320"/>
    </row>
    <row r="49" spans="1:20" ht="12.75" customHeight="1">
      <c r="A49" s="285">
        <f>A48+1</f>
        <v>41</v>
      </c>
      <c r="B49" s="286" t="s">
        <v>383</v>
      </c>
      <c r="C49" s="300"/>
      <c r="D49" s="320"/>
      <c r="E49" s="320"/>
      <c r="F49" s="320"/>
      <c r="G49" s="320"/>
      <c r="H49" s="301"/>
      <c r="I49" s="301"/>
      <c r="J49" s="320"/>
      <c r="K49" s="320"/>
      <c r="L49" s="320"/>
      <c r="M49" s="320"/>
      <c r="N49" s="320"/>
      <c r="O49" s="301"/>
      <c r="P49" s="303">
        <f>SUM(D49:O49)</f>
        <v>0</v>
      </c>
      <c r="Q49" s="285">
        <f t="shared" si="2"/>
        <v>41</v>
      </c>
      <c r="R49" s="320"/>
      <c r="S49" s="320"/>
      <c r="T49" s="320"/>
    </row>
    <row r="50" spans="1:20" ht="12.75" customHeight="1" thickBot="1">
      <c r="A50" s="285">
        <f>A49+1</f>
        <v>42</v>
      </c>
      <c r="B50" s="347" t="s">
        <v>384</v>
      </c>
      <c r="C50" s="336"/>
      <c r="D50" s="351"/>
      <c r="E50" s="329">
        <f>D50</f>
        <v>0</v>
      </c>
      <c r="F50" s="329">
        <f aca="true" t="shared" si="15" ref="F50:O50">E50</f>
        <v>0</v>
      </c>
      <c r="G50" s="329">
        <f t="shared" si="15"/>
        <v>0</v>
      </c>
      <c r="H50" s="329">
        <f t="shared" si="15"/>
        <v>0</v>
      </c>
      <c r="I50" s="329">
        <f t="shared" si="15"/>
        <v>0</v>
      </c>
      <c r="J50" s="329">
        <f t="shared" si="15"/>
        <v>0</v>
      </c>
      <c r="K50" s="329">
        <f t="shared" si="15"/>
        <v>0</v>
      </c>
      <c r="L50" s="329">
        <f>K50</f>
        <v>0</v>
      </c>
      <c r="M50" s="329">
        <f t="shared" si="15"/>
        <v>0</v>
      </c>
      <c r="N50" s="329">
        <f t="shared" si="15"/>
        <v>0</v>
      </c>
      <c r="O50" s="329">
        <f t="shared" si="15"/>
        <v>0</v>
      </c>
      <c r="P50" s="352">
        <f>O50</f>
        <v>0</v>
      </c>
      <c r="Q50" s="285">
        <f t="shared" si="2"/>
        <v>42</v>
      </c>
      <c r="R50" s="329">
        <f>O50</f>
        <v>0</v>
      </c>
      <c r="S50" s="329">
        <f>R50</f>
        <v>0</v>
      </c>
      <c r="T50" s="329">
        <f>S50</f>
        <v>0</v>
      </c>
    </row>
    <row r="51" spans="1:20" ht="12.75" customHeight="1">
      <c r="A51" s="312"/>
      <c r="B51" s="353" t="s">
        <v>385</v>
      </c>
      <c r="C51" s="354" t="s">
        <v>386</v>
      </c>
      <c r="D51" s="355"/>
      <c r="E51" s="316"/>
      <c r="F51" s="307"/>
      <c r="G51" s="316"/>
      <c r="H51" s="307"/>
      <c r="I51" s="307"/>
      <c r="J51" s="307"/>
      <c r="K51" s="316"/>
      <c r="L51" s="307"/>
      <c r="M51" s="316"/>
      <c r="N51" s="307"/>
      <c r="O51" s="307"/>
      <c r="P51" s="333"/>
      <c r="Q51" s="285"/>
      <c r="R51" s="345"/>
      <c r="S51" s="345"/>
      <c r="T51" s="345"/>
    </row>
    <row r="52" spans="1:20" ht="12" customHeight="1">
      <c r="A52" s="293">
        <f>A50+1</f>
        <v>43</v>
      </c>
      <c r="B52" s="314" t="s">
        <v>387</v>
      </c>
      <c r="C52" s="356"/>
      <c r="D52" s="357">
        <f>D51+D45-D47-D46</f>
        <v>0</v>
      </c>
      <c r="E52" s="357">
        <f>D52+E45-E47-E46</f>
        <v>0</v>
      </c>
      <c r="F52" s="357">
        <f aca="true" t="shared" si="16" ref="F52:N52">E52+F45-F47-F46</f>
        <v>0</v>
      </c>
      <c r="G52" s="357">
        <f t="shared" si="16"/>
        <v>0</v>
      </c>
      <c r="H52" s="357">
        <f t="shared" si="16"/>
        <v>0</v>
      </c>
      <c r="I52" s="357">
        <f t="shared" si="16"/>
        <v>0</v>
      </c>
      <c r="J52" s="357">
        <f t="shared" si="16"/>
        <v>0</v>
      </c>
      <c r="K52" s="357">
        <f t="shared" si="16"/>
        <v>0</v>
      </c>
      <c r="L52" s="357">
        <f t="shared" si="16"/>
        <v>0</v>
      </c>
      <c r="M52" s="357">
        <f t="shared" si="16"/>
        <v>0</v>
      </c>
      <c r="N52" s="357">
        <f t="shared" si="16"/>
        <v>0</v>
      </c>
      <c r="O52" s="357">
        <f>N52+O45-O47-O46</f>
        <v>0</v>
      </c>
      <c r="P52" s="357">
        <f>O52</f>
        <v>0</v>
      </c>
      <c r="Q52" s="285">
        <f t="shared" si="2"/>
        <v>43</v>
      </c>
      <c r="R52" s="346">
        <f>P52+R45-R47-R46</f>
        <v>0</v>
      </c>
      <c r="S52" s="346">
        <f>R52+S45-S47-S46</f>
        <v>0</v>
      </c>
      <c r="T52" s="346">
        <f>S52+T45-T47-T46</f>
        <v>0</v>
      </c>
    </row>
    <row r="53" spans="1:20" ht="9.75" customHeight="1">
      <c r="A53" s="441">
        <f>A52+1</f>
        <v>44</v>
      </c>
      <c r="B53" s="358" t="s">
        <v>388</v>
      </c>
      <c r="C53" s="359">
        <v>0.0654</v>
      </c>
      <c r="D53" s="443">
        <f aca="true" t="shared" si="17" ref="D53:O53">IF(D52&gt;200000,(D52-200000)/360*D4*$C$54+(200000/360*D4*$C$53),D52/360*D4*$C$53)</f>
        <v>0</v>
      </c>
      <c r="E53" s="443">
        <f t="shared" si="17"/>
        <v>0</v>
      </c>
      <c r="F53" s="443">
        <f t="shared" si="17"/>
        <v>0</v>
      </c>
      <c r="G53" s="443">
        <f t="shared" si="17"/>
        <v>0</v>
      </c>
      <c r="H53" s="443">
        <f t="shared" si="17"/>
        <v>0</v>
      </c>
      <c r="I53" s="443">
        <f t="shared" si="17"/>
        <v>0</v>
      </c>
      <c r="J53" s="443">
        <f t="shared" si="17"/>
        <v>0</v>
      </c>
      <c r="K53" s="443">
        <f t="shared" si="17"/>
        <v>0</v>
      </c>
      <c r="L53" s="443">
        <f t="shared" si="17"/>
        <v>0</v>
      </c>
      <c r="M53" s="443">
        <f t="shared" si="17"/>
        <v>0</v>
      </c>
      <c r="N53" s="443">
        <f t="shared" si="17"/>
        <v>0</v>
      </c>
      <c r="O53" s="443">
        <f t="shared" si="17"/>
        <v>0</v>
      </c>
      <c r="P53" s="439">
        <f>SUM(D53:O53)</f>
        <v>0</v>
      </c>
      <c r="Q53" s="441">
        <f t="shared" si="2"/>
        <v>44</v>
      </c>
      <c r="R53" s="443">
        <f>R52*($C$53/12)</f>
        <v>0</v>
      </c>
      <c r="S53" s="443">
        <f>S52*($C$53/12)</f>
        <v>0</v>
      </c>
      <c r="T53" s="443">
        <f>T52*($C$53/12)</f>
        <v>0</v>
      </c>
    </row>
    <row r="54" spans="1:20" ht="9.75" customHeight="1">
      <c r="A54" s="442"/>
      <c r="B54" s="358" t="s">
        <v>389</v>
      </c>
      <c r="C54" s="359">
        <v>0.08</v>
      </c>
      <c r="D54" s="444"/>
      <c r="E54" s="444"/>
      <c r="F54" s="444"/>
      <c r="G54" s="444"/>
      <c r="H54" s="444"/>
      <c r="I54" s="444"/>
      <c r="J54" s="444"/>
      <c r="K54" s="444"/>
      <c r="L54" s="444"/>
      <c r="M54" s="444"/>
      <c r="N54" s="444"/>
      <c r="O54" s="444"/>
      <c r="P54" s="440"/>
      <c r="Q54" s="442"/>
      <c r="R54" s="444"/>
      <c r="S54" s="444"/>
      <c r="T54" s="444"/>
    </row>
    <row r="55" spans="4:15" ht="15" customHeight="1">
      <c r="D55" s="170"/>
      <c r="E55" s="170"/>
      <c r="F55" s="170"/>
      <c r="G55" s="170"/>
      <c r="H55" s="170"/>
      <c r="I55" s="170"/>
      <c r="J55" s="170"/>
      <c r="K55" s="170"/>
      <c r="L55" s="170"/>
      <c r="M55" s="170"/>
      <c r="N55" s="170"/>
      <c r="O55" s="170"/>
    </row>
    <row r="56" spans="4:15" ht="11.25">
      <c r="D56" s="170"/>
      <c r="E56" s="170"/>
      <c r="F56" s="170"/>
      <c r="G56" s="170"/>
      <c r="H56" s="170"/>
      <c r="I56" s="170"/>
      <c r="J56" s="170"/>
      <c r="K56" s="170"/>
      <c r="L56" s="170"/>
      <c r="M56" s="170"/>
      <c r="N56" s="170"/>
      <c r="O56" s="170"/>
    </row>
    <row r="57" spans="4:15" ht="15" customHeight="1">
      <c r="D57" s="170"/>
      <c r="E57" s="170"/>
      <c r="F57" s="170"/>
      <c r="G57" s="170"/>
      <c r="H57" s="170"/>
      <c r="I57" s="170"/>
      <c r="J57" s="170"/>
      <c r="K57" s="170"/>
      <c r="L57" s="170"/>
      <c r="M57" s="170"/>
      <c r="N57" s="170"/>
      <c r="O57" s="170"/>
    </row>
    <row r="58" spans="4:15" ht="15" customHeight="1">
      <c r="D58" s="170"/>
      <c r="E58" s="170"/>
      <c r="F58" s="170"/>
      <c r="G58" s="170"/>
      <c r="H58" s="170"/>
      <c r="I58" s="170"/>
      <c r="J58" s="170"/>
      <c r="K58" s="170"/>
      <c r="L58" s="170"/>
      <c r="M58" s="170"/>
      <c r="N58" s="170"/>
      <c r="O58" s="170"/>
    </row>
    <row r="59" spans="4:15" ht="15" customHeight="1">
      <c r="D59" s="170"/>
      <c r="E59" s="170"/>
      <c r="F59" s="170"/>
      <c r="G59" s="170"/>
      <c r="H59" s="170"/>
      <c r="I59" s="170"/>
      <c r="J59" s="170"/>
      <c r="K59" s="170"/>
      <c r="L59" s="170"/>
      <c r="M59" s="170"/>
      <c r="N59" s="170"/>
      <c r="O59" s="170"/>
    </row>
    <row r="60" spans="4:15" ht="15" customHeight="1">
      <c r="D60" s="170"/>
      <c r="E60" s="170"/>
      <c r="F60" s="170"/>
      <c r="G60" s="170"/>
      <c r="H60" s="170"/>
      <c r="I60" s="170"/>
      <c r="J60" s="170"/>
      <c r="K60" s="170"/>
      <c r="L60" s="170"/>
      <c r="M60" s="170"/>
      <c r="N60" s="170"/>
      <c r="O60" s="170"/>
    </row>
    <row r="61" spans="4:15" ht="15" customHeight="1">
      <c r="D61" s="170"/>
      <c r="E61" s="170"/>
      <c r="F61" s="170"/>
      <c r="G61" s="170"/>
      <c r="H61" s="170"/>
      <c r="I61" s="170"/>
      <c r="J61" s="170"/>
      <c r="K61" s="170"/>
      <c r="L61" s="170"/>
      <c r="M61" s="170"/>
      <c r="N61" s="170"/>
      <c r="O61" s="170"/>
    </row>
    <row r="62" spans="4:15" ht="15" customHeight="1">
      <c r="D62" s="170"/>
      <c r="E62" s="170"/>
      <c r="F62" s="170"/>
      <c r="G62" s="170"/>
      <c r="H62" s="170"/>
      <c r="I62" s="170"/>
      <c r="J62" s="170"/>
      <c r="K62" s="170"/>
      <c r="L62" s="170"/>
      <c r="M62" s="170"/>
      <c r="N62" s="170"/>
      <c r="O62" s="170"/>
    </row>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sheetData>
  <sheetProtection/>
  <mergeCells count="20">
    <mergeCell ref="J53:J54"/>
    <mergeCell ref="K53:K54"/>
    <mergeCell ref="L53:L54"/>
    <mergeCell ref="M53:M54"/>
    <mergeCell ref="T53:T54"/>
    <mergeCell ref="P1:R1"/>
    <mergeCell ref="P2:R2"/>
    <mergeCell ref="N53:N54"/>
    <mergeCell ref="S53:S54"/>
    <mergeCell ref="O53:O54"/>
    <mergeCell ref="P53:P54"/>
    <mergeCell ref="Q53:Q54"/>
    <mergeCell ref="R53:R54"/>
    <mergeCell ref="I53:I54"/>
    <mergeCell ref="A53:A54"/>
    <mergeCell ref="D53:D54"/>
    <mergeCell ref="E53:E54"/>
    <mergeCell ref="F53:F54"/>
    <mergeCell ref="G53:G54"/>
    <mergeCell ref="H53:H54"/>
  </mergeCells>
  <printOptions/>
  <pageMargins left="0.5" right="0.5" top="0.75" bottom="0.75" header="0.5" footer="0.5"/>
  <pageSetup fitToHeight="1" fitToWidth="1" horizontalDpi="600" verticalDpi="600" orientation="landscape" paperSize="5" scale="78" r:id="rId1"/>
  <colBreaks count="1" manualBreakCount="1">
    <brk id="16" max="65535" man="1"/>
  </colBreaks>
</worksheet>
</file>

<file path=xl/worksheets/sheet5.xml><?xml version="1.0" encoding="utf-8"?>
<worksheet xmlns="http://schemas.openxmlformats.org/spreadsheetml/2006/main" xmlns:r="http://schemas.openxmlformats.org/officeDocument/2006/relationships">
  <sheetPr codeName="Sheet1">
    <pageSetUpPr fitToPage="1"/>
  </sheetPr>
  <dimension ref="A1:R70"/>
  <sheetViews>
    <sheetView zoomScale="75" zoomScaleNormal="75" zoomScalePageLayoutView="0" workbookViewId="0" topLeftCell="A1">
      <selection activeCell="C5" sqref="C5"/>
    </sheetView>
  </sheetViews>
  <sheetFormatPr defaultColWidth="9.33203125" defaultRowHeight="11.25"/>
  <cols>
    <col min="1" max="1" width="4.33203125" style="0" customWidth="1"/>
    <col min="2" max="3" width="6.83203125" style="0" customWidth="1"/>
    <col min="4" max="7" width="9.83203125" style="0" customWidth="1"/>
    <col min="8" max="8" width="14.83203125" style="0" customWidth="1"/>
    <col min="9" max="9" width="12.83203125" style="0" customWidth="1"/>
    <col min="10" max="10" width="20.83203125" style="0" customWidth="1"/>
    <col min="11" max="11" width="3.83203125" style="0" customWidth="1"/>
    <col min="12" max="12" width="27.83203125" style="0" customWidth="1"/>
    <col min="13" max="13" width="4.33203125" style="0" customWidth="1"/>
  </cols>
  <sheetData>
    <row r="1" spans="2:15" ht="12.75">
      <c r="B1" s="71"/>
      <c r="C1" s="71"/>
      <c r="D1" s="72"/>
      <c r="E1" s="72"/>
      <c r="F1" s="72"/>
      <c r="G1" s="72"/>
      <c r="H1" s="72"/>
      <c r="I1" s="72"/>
      <c r="J1" s="72"/>
      <c r="K1" s="72"/>
      <c r="L1" s="72"/>
      <c r="M1" s="67"/>
      <c r="N1" s="67"/>
      <c r="O1" s="67"/>
    </row>
    <row r="2" spans="1:15" ht="12.75">
      <c r="A2" s="133"/>
      <c r="B2" s="70"/>
      <c r="C2" s="70"/>
      <c r="D2" s="73"/>
      <c r="E2" s="73"/>
      <c r="F2" s="73"/>
      <c r="G2" s="73"/>
      <c r="H2" s="73"/>
      <c r="I2" s="73"/>
      <c r="J2" s="73"/>
      <c r="K2" s="73"/>
      <c r="L2" s="73"/>
      <c r="M2" s="67"/>
      <c r="N2" s="67"/>
      <c r="O2" s="67"/>
    </row>
    <row r="3" spans="1:15" ht="12.75">
      <c r="A3" s="133"/>
      <c r="B3" s="70"/>
      <c r="C3" s="70"/>
      <c r="D3" s="73"/>
      <c r="E3" s="73"/>
      <c r="F3" s="73"/>
      <c r="G3" s="73"/>
      <c r="H3" s="73"/>
      <c r="I3" s="73"/>
      <c r="J3" s="73"/>
      <c r="K3" s="73"/>
      <c r="L3" s="73"/>
      <c r="M3" s="67"/>
      <c r="N3" s="67"/>
      <c r="O3" s="67"/>
    </row>
    <row r="4" spans="1:15" ht="15" customHeight="1">
      <c r="A4" s="133"/>
      <c r="B4" s="96" t="s">
        <v>136</v>
      </c>
      <c r="C4" s="108"/>
      <c r="D4" s="97"/>
      <c r="E4" s="97"/>
      <c r="F4" s="97"/>
      <c r="G4" s="97"/>
      <c r="H4" s="97"/>
      <c r="I4" s="97"/>
      <c r="J4" s="97"/>
      <c r="K4" s="97"/>
      <c r="L4" s="98"/>
      <c r="M4" s="67"/>
      <c r="N4" s="67"/>
      <c r="O4" s="67"/>
    </row>
    <row r="5" spans="1:15" ht="15" customHeight="1">
      <c r="A5" s="133"/>
      <c r="B5" s="78"/>
      <c r="C5" s="109"/>
      <c r="D5" s="77"/>
      <c r="E5" s="77"/>
      <c r="F5" s="274"/>
      <c r="G5" s="275" t="s">
        <v>322</v>
      </c>
      <c r="H5" s="447">
        <f>App!N5</f>
        <v>0</v>
      </c>
      <c r="I5" s="447"/>
      <c r="J5" s="447"/>
      <c r="K5" s="77"/>
      <c r="L5" s="99"/>
      <c r="M5" s="67"/>
      <c r="N5" s="67"/>
      <c r="O5" s="67"/>
    </row>
    <row r="6" spans="1:15" ht="21" customHeight="1">
      <c r="A6" s="133"/>
      <c r="B6" s="114" t="s">
        <v>137</v>
      </c>
      <c r="C6" s="106"/>
      <c r="D6" s="264">
        <f>App!E25</f>
        <v>0</v>
      </c>
      <c r="E6" s="93"/>
      <c r="F6" s="93"/>
      <c r="G6" s="93"/>
      <c r="H6" s="94"/>
      <c r="I6" s="106" t="s">
        <v>141</v>
      </c>
      <c r="J6" s="264">
        <f>App!L25</f>
        <v>0</v>
      </c>
      <c r="K6" s="93"/>
      <c r="L6" s="94"/>
      <c r="M6" s="67"/>
      <c r="N6" s="67"/>
      <c r="O6" s="67"/>
    </row>
    <row r="7" spans="1:15" ht="15" customHeight="1">
      <c r="A7" s="133"/>
      <c r="B7" s="100"/>
      <c r="C7" s="110"/>
      <c r="D7" s="101"/>
      <c r="E7" s="101"/>
      <c r="F7" s="101"/>
      <c r="G7" s="101"/>
      <c r="H7" s="101"/>
      <c r="I7" s="101"/>
      <c r="J7" s="102"/>
      <c r="K7" s="101"/>
      <c r="L7" s="103"/>
      <c r="M7" s="67"/>
      <c r="N7" s="67"/>
      <c r="O7" s="67"/>
    </row>
    <row r="8" spans="1:15" ht="15" customHeight="1">
      <c r="A8" s="133"/>
      <c r="B8" s="78" t="s">
        <v>206</v>
      </c>
      <c r="C8" s="109"/>
      <c r="D8" s="77"/>
      <c r="E8" s="77"/>
      <c r="F8" s="77"/>
      <c r="G8" s="77"/>
      <c r="H8" s="77"/>
      <c r="I8" s="77"/>
      <c r="J8" s="187" t="s">
        <v>12</v>
      </c>
      <c r="K8" s="104"/>
      <c r="L8" s="105"/>
      <c r="M8" s="67"/>
      <c r="N8" s="67"/>
      <c r="O8" s="67"/>
    </row>
    <row r="9" spans="1:15" ht="18" customHeight="1">
      <c r="A9" s="133"/>
      <c r="B9" s="79" t="s">
        <v>196</v>
      </c>
      <c r="C9" s="111"/>
      <c r="D9" s="75"/>
      <c r="E9" s="75"/>
      <c r="F9" s="75"/>
      <c r="G9" s="75"/>
      <c r="H9" s="75"/>
      <c r="I9" s="75"/>
      <c r="J9" s="176"/>
      <c r="K9" s="75"/>
      <c r="L9" s="80"/>
      <c r="M9" s="67"/>
      <c r="N9" s="67"/>
      <c r="O9" s="67"/>
    </row>
    <row r="10" spans="1:15" ht="15.75" customHeight="1">
      <c r="A10" s="133">
        <v>1</v>
      </c>
      <c r="B10" s="81"/>
      <c r="C10" s="82" t="s">
        <v>32</v>
      </c>
      <c r="D10" s="75"/>
      <c r="E10" s="75"/>
      <c r="F10" s="75"/>
      <c r="G10" s="75"/>
      <c r="H10" s="75"/>
      <c r="I10" s="75"/>
      <c r="J10" s="208">
        <f>Input!H11</f>
        <v>0</v>
      </c>
      <c r="K10" s="75"/>
      <c r="L10" s="80" t="s">
        <v>214</v>
      </c>
      <c r="M10" s="67"/>
      <c r="N10" s="67"/>
      <c r="O10" s="67"/>
    </row>
    <row r="11" spans="1:15" ht="15.75" customHeight="1">
      <c r="A11" s="133">
        <v>2</v>
      </c>
      <c r="B11" s="81"/>
      <c r="C11" s="82" t="s">
        <v>33</v>
      </c>
      <c r="D11" s="75"/>
      <c r="E11" s="75"/>
      <c r="F11" s="75"/>
      <c r="G11" s="75"/>
      <c r="H11" s="75"/>
      <c r="I11" s="75"/>
      <c r="J11" s="208">
        <f>Input!I26</f>
        <v>0</v>
      </c>
      <c r="K11" s="75"/>
      <c r="L11" s="80" t="s">
        <v>215</v>
      </c>
      <c r="M11" s="67"/>
      <c r="N11" s="67"/>
      <c r="O11" s="67"/>
    </row>
    <row r="12" spans="1:15" ht="15.75" customHeight="1">
      <c r="A12" s="133">
        <v>3</v>
      </c>
      <c r="B12" s="81"/>
      <c r="C12" s="82" t="s">
        <v>427</v>
      </c>
      <c r="D12" s="75"/>
      <c r="E12" s="75"/>
      <c r="F12" s="75"/>
      <c r="G12" s="75"/>
      <c r="H12" s="75"/>
      <c r="I12" s="75"/>
      <c r="J12" s="208">
        <f>Input!G83</f>
        <v>0</v>
      </c>
      <c r="K12" s="75"/>
      <c r="L12" s="80" t="s">
        <v>172</v>
      </c>
      <c r="M12" s="67"/>
      <c r="N12" s="67"/>
      <c r="O12" s="67"/>
    </row>
    <row r="13" spans="1:15" ht="15.75" customHeight="1">
      <c r="A13" s="133">
        <v>4</v>
      </c>
      <c r="B13" s="81"/>
      <c r="C13" s="82" t="s">
        <v>261</v>
      </c>
      <c r="D13" s="75"/>
      <c r="E13" s="75"/>
      <c r="F13" s="75"/>
      <c r="G13" s="75"/>
      <c r="H13" s="75"/>
      <c r="I13" s="75"/>
      <c r="J13" s="208">
        <f>Input!K69</f>
        <v>0</v>
      </c>
      <c r="K13" s="75"/>
      <c r="L13" s="80" t="s">
        <v>171</v>
      </c>
      <c r="M13" s="67"/>
      <c r="N13" s="67"/>
      <c r="O13" s="67"/>
    </row>
    <row r="14" spans="1:15" ht="15.75" customHeight="1">
      <c r="A14" s="133">
        <v>5</v>
      </c>
      <c r="B14" s="144"/>
      <c r="C14" s="145" t="s">
        <v>0</v>
      </c>
      <c r="D14" s="146"/>
      <c r="E14" s="146"/>
      <c r="F14" s="146"/>
      <c r="G14" s="146"/>
      <c r="H14" s="146"/>
      <c r="I14" s="146"/>
      <c r="J14" s="209">
        <f>Input!F112</f>
        <v>0</v>
      </c>
      <c r="K14" s="146"/>
      <c r="L14" s="147" t="s">
        <v>174</v>
      </c>
      <c r="M14" s="67"/>
      <c r="N14" s="67"/>
      <c r="O14" s="67"/>
    </row>
    <row r="15" spans="1:15" ht="15.75" customHeight="1">
      <c r="A15" s="133">
        <v>6</v>
      </c>
      <c r="B15" s="81"/>
      <c r="C15" s="82" t="s">
        <v>262</v>
      </c>
      <c r="D15" s="75"/>
      <c r="E15" s="75"/>
      <c r="F15" s="75"/>
      <c r="G15" s="75"/>
      <c r="H15" s="75"/>
      <c r="I15" s="75"/>
      <c r="J15" s="208">
        <f>Input!F143</f>
        <v>0</v>
      </c>
      <c r="K15" s="75"/>
      <c r="L15" s="80" t="s">
        <v>176</v>
      </c>
      <c r="M15" s="67"/>
      <c r="N15" s="67"/>
      <c r="O15" s="67"/>
    </row>
    <row r="16" spans="1:15" ht="15.75" customHeight="1">
      <c r="A16" s="133">
        <v>7</v>
      </c>
      <c r="B16" s="81"/>
      <c r="C16" s="82" t="s">
        <v>197</v>
      </c>
      <c r="D16" s="75"/>
      <c r="E16" s="75"/>
      <c r="F16" s="75"/>
      <c r="G16" s="75"/>
      <c r="H16" s="75"/>
      <c r="I16" s="75"/>
      <c r="J16" s="208">
        <f>Input!F155</f>
        <v>0</v>
      </c>
      <c r="K16" s="75"/>
      <c r="L16" s="80" t="s">
        <v>177</v>
      </c>
      <c r="M16" s="67"/>
      <c r="N16" s="67"/>
      <c r="O16" s="67"/>
    </row>
    <row r="17" spans="1:15" ht="15.75" customHeight="1">
      <c r="A17" s="133">
        <v>8</v>
      </c>
      <c r="B17" s="81"/>
      <c r="C17" s="82" t="s">
        <v>18</v>
      </c>
      <c r="D17" s="75"/>
      <c r="E17" s="75"/>
      <c r="F17" s="75"/>
      <c r="G17" s="75"/>
      <c r="H17" s="75"/>
      <c r="I17" s="75"/>
      <c r="J17" s="208">
        <f>Input!D167</f>
        <v>0</v>
      </c>
      <c r="K17" s="75"/>
      <c r="L17" s="80" t="s">
        <v>178</v>
      </c>
      <c r="M17" s="67"/>
      <c r="N17" s="67"/>
      <c r="O17" s="67"/>
    </row>
    <row r="18" spans="1:15" ht="15.75" customHeight="1">
      <c r="A18" s="133">
        <v>9</v>
      </c>
      <c r="B18" s="144"/>
      <c r="C18" s="145" t="s">
        <v>34</v>
      </c>
      <c r="D18" s="146"/>
      <c r="E18" s="146"/>
      <c r="F18" s="146"/>
      <c r="G18" s="146"/>
      <c r="H18" s="146"/>
      <c r="I18" s="146"/>
      <c r="J18" s="209">
        <f>Input!E184</f>
        <v>0</v>
      </c>
      <c r="K18" s="146"/>
      <c r="L18" s="147" t="s">
        <v>179</v>
      </c>
      <c r="M18" s="67"/>
      <c r="N18" s="67"/>
      <c r="O18" s="67"/>
    </row>
    <row r="19" spans="1:15" ht="15.75" customHeight="1">
      <c r="A19" s="133">
        <v>10</v>
      </c>
      <c r="B19" s="81"/>
      <c r="C19" s="82" t="s">
        <v>41</v>
      </c>
      <c r="D19" s="75"/>
      <c r="E19" s="75"/>
      <c r="F19" s="75"/>
      <c r="G19" s="75"/>
      <c r="H19" s="75"/>
      <c r="I19" s="75"/>
      <c r="J19" s="208">
        <f>Input!J97</f>
        <v>0</v>
      </c>
      <c r="K19" s="75"/>
      <c r="L19" s="80" t="s">
        <v>173</v>
      </c>
      <c r="M19" s="67"/>
      <c r="N19" s="67"/>
      <c r="O19" s="67"/>
    </row>
    <row r="20" spans="1:15" ht="15.75" customHeight="1">
      <c r="A20" s="133">
        <v>11</v>
      </c>
      <c r="B20" s="81"/>
      <c r="C20" s="82" t="s">
        <v>19</v>
      </c>
      <c r="D20" s="75"/>
      <c r="E20" s="75"/>
      <c r="F20" s="75"/>
      <c r="G20" s="75"/>
      <c r="H20" s="75"/>
      <c r="I20" s="75"/>
      <c r="J20" s="208">
        <f>Input!L55</f>
        <v>0</v>
      </c>
      <c r="K20" s="75"/>
      <c r="L20" s="80" t="s">
        <v>217</v>
      </c>
      <c r="M20" s="67"/>
      <c r="N20" s="67"/>
      <c r="O20" s="67"/>
    </row>
    <row r="21" spans="1:15" ht="15.75" customHeight="1">
      <c r="A21" s="133">
        <v>12</v>
      </c>
      <c r="B21" s="81"/>
      <c r="C21" s="82" t="s">
        <v>35</v>
      </c>
      <c r="D21" s="75"/>
      <c r="E21" s="75"/>
      <c r="F21" s="75"/>
      <c r="G21" s="75"/>
      <c r="H21" s="75"/>
      <c r="I21" s="75"/>
      <c r="J21" s="208">
        <f>Input!F206</f>
        <v>0</v>
      </c>
      <c r="K21" s="75"/>
      <c r="L21" s="80" t="s">
        <v>180</v>
      </c>
      <c r="M21" s="67"/>
      <c r="N21" s="67"/>
      <c r="O21" s="67"/>
    </row>
    <row r="22" spans="1:15" ht="24" customHeight="1">
      <c r="A22" s="133"/>
      <c r="B22" s="81"/>
      <c r="C22" s="95"/>
      <c r="D22" s="91" t="s">
        <v>210</v>
      </c>
      <c r="E22" s="75"/>
      <c r="F22" s="75"/>
      <c r="G22" s="75"/>
      <c r="H22" s="75"/>
      <c r="I22" s="75"/>
      <c r="J22" s="210">
        <f>SUM(J10:J21)</f>
        <v>0</v>
      </c>
      <c r="K22" s="75"/>
      <c r="L22" s="80"/>
      <c r="M22" s="67"/>
      <c r="N22" s="67"/>
      <c r="O22" s="67"/>
    </row>
    <row r="23" spans="1:15" ht="18" customHeight="1">
      <c r="A23" s="133"/>
      <c r="B23" s="148" t="s">
        <v>209</v>
      </c>
      <c r="C23" s="149"/>
      <c r="D23" s="146"/>
      <c r="E23" s="146"/>
      <c r="F23" s="146"/>
      <c r="G23" s="146"/>
      <c r="H23" s="146"/>
      <c r="I23" s="75"/>
      <c r="J23" s="211"/>
      <c r="K23" s="75"/>
      <c r="L23" s="147"/>
      <c r="M23" s="67"/>
      <c r="N23" s="67"/>
      <c r="O23" s="67"/>
    </row>
    <row r="24" spans="1:15" ht="15.75" customHeight="1">
      <c r="A24" s="133">
        <v>13</v>
      </c>
      <c r="B24" s="81"/>
      <c r="C24" s="82" t="s">
        <v>208</v>
      </c>
      <c r="D24" s="75"/>
      <c r="E24" s="75"/>
      <c r="F24" s="75"/>
      <c r="G24" s="75"/>
      <c r="H24" s="75"/>
      <c r="I24" s="75"/>
      <c r="J24" s="208">
        <f>Input!F125</f>
        <v>0</v>
      </c>
      <c r="K24" s="75"/>
      <c r="L24" s="80" t="s">
        <v>175</v>
      </c>
      <c r="M24" s="67"/>
      <c r="N24" s="67"/>
      <c r="O24" s="67"/>
    </row>
    <row r="25" spans="1:15" ht="15.75" customHeight="1">
      <c r="A25" s="133">
        <v>14</v>
      </c>
      <c r="B25" s="81"/>
      <c r="C25" s="82" t="s">
        <v>199</v>
      </c>
      <c r="D25" s="75"/>
      <c r="E25" s="75"/>
      <c r="F25" s="75"/>
      <c r="G25" s="75"/>
      <c r="H25" s="75"/>
      <c r="I25" s="75"/>
      <c r="J25" s="208">
        <f>Input!I223</f>
        <v>0</v>
      </c>
      <c r="K25" s="75"/>
      <c r="L25" s="80" t="s">
        <v>181</v>
      </c>
      <c r="M25" s="67"/>
      <c r="N25" s="67"/>
      <c r="O25" s="178"/>
    </row>
    <row r="26" spans="1:15" ht="15.75" customHeight="1">
      <c r="A26" s="133">
        <v>15</v>
      </c>
      <c r="B26" s="81"/>
      <c r="C26" s="82" t="s">
        <v>198</v>
      </c>
      <c r="D26" s="75"/>
      <c r="E26" s="75"/>
      <c r="F26" s="75"/>
      <c r="G26" s="75"/>
      <c r="H26" s="75"/>
      <c r="I26" s="75"/>
      <c r="J26" s="208">
        <f>Input!K267</f>
        <v>0</v>
      </c>
      <c r="K26" s="75"/>
      <c r="L26" s="80" t="s">
        <v>182</v>
      </c>
      <c r="M26" s="67"/>
      <c r="N26" s="67"/>
      <c r="O26" s="67"/>
    </row>
    <row r="27" spans="1:15" ht="15.75" customHeight="1">
      <c r="A27" s="133">
        <v>16</v>
      </c>
      <c r="B27" s="144"/>
      <c r="C27" s="145" t="s">
        <v>200</v>
      </c>
      <c r="D27" s="146"/>
      <c r="E27" s="146"/>
      <c r="F27" s="146"/>
      <c r="G27" s="146"/>
      <c r="H27" s="146"/>
      <c r="I27" s="146"/>
      <c r="J27" s="209">
        <f>Input!J297</f>
        <v>0</v>
      </c>
      <c r="K27" s="146"/>
      <c r="L27" s="147" t="s">
        <v>183</v>
      </c>
      <c r="M27" s="67"/>
      <c r="N27" s="67"/>
      <c r="O27" s="67"/>
    </row>
    <row r="28" spans="1:15" ht="15.75" customHeight="1">
      <c r="A28" s="133">
        <v>17</v>
      </c>
      <c r="B28" s="81"/>
      <c r="C28" s="82" t="s">
        <v>201</v>
      </c>
      <c r="D28" s="75"/>
      <c r="E28" s="75"/>
      <c r="F28" s="75"/>
      <c r="G28" s="75"/>
      <c r="H28" s="75"/>
      <c r="I28" s="75"/>
      <c r="J28" s="208">
        <f>Input!L313</f>
        <v>0</v>
      </c>
      <c r="K28" s="75"/>
      <c r="L28" s="80" t="s">
        <v>184</v>
      </c>
      <c r="M28" s="67"/>
      <c r="N28" s="67"/>
      <c r="O28" s="67"/>
    </row>
    <row r="29" spans="1:15" ht="15.75" customHeight="1">
      <c r="A29" s="133">
        <v>18</v>
      </c>
      <c r="B29" s="81"/>
      <c r="C29" s="82" t="s">
        <v>106</v>
      </c>
      <c r="D29" s="75"/>
      <c r="E29" s="75"/>
      <c r="F29" s="75"/>
      <c r="G29" s="75"/>
      <c r="H29" s="75"/>
      <c r="I29" s="75"/>
      <c r="J29" s="208">
        <f>Input!G345</f>
        <v>0</v>
      </c>
      <c r="K29" s="75"/>
      <c r="L29" s="80" t="s">
        <v>186</v>
      </c>
      <c r="M29" s="67"/>
      <c r="N29" s="67"/>
      <c r="O29" s="67"/>
    </row>
    <row r="30" spans="1:15" ht="15.75" customHeight="1">
      <c r="A30" s="133">
        <v>19</v>
      </c>
      <c r="B30" s="144"/>
      <c r="C30" s="145" t="s">
        <v>212</v>
      </c>
      <c r="D30" s="146"/>
      <c r="E30" s="146"/>
      <c r="F30" s="146"/>
      <c r="G30" s="146"/>
      <c r="H30" s="146"/>
      <c r="I30" s="146"/>
      <c r="J30" s="209">
        <f>Input!I41</f>
        <v>0</v>
      </c>
      <c r="K30" s="146"/>
      <c r="L30" s="147" t="s">
        <v>216</v>
      </c>
      <c r="M30" s="67"/>
      <c r="N30" s="67"/>
      <c r="O30" s="67"/>
    </row>
    <row r="31" spans="1:15" ht="15.75" customHeight="1">
      <c r="A31" s="133">
        <v>20</v>
      </c>
      <c r="B31" s="81"/>
      <c r="C31" s="82" t="s">
        <v>202</v>
      </c>
      <c r="D31" s="75"/>
      <c r="E31" s="75"/>
      <c r="F31" s="75"/>
      <c r="G31" s="75"/>
      <c r="H31" s="75"/>
      <c r="I31" s="75"/>
      <c r="J31" s="208">
        <f>Input!F361</f>
        <v>0</v>
      </c>
      <c r="K31" s="75"/>
      <c r="L31" s="80" t="s">
        <v>187</v>
      </c>
      <c r="M31" s="67"/>
      <c r="N31" s="67"/>
      <c r="O31" s="67"/>
    </row>
    <row r="32" spans="1:15" ht="24" customHeight="1" thickBot="1">
      <c r="A32" s="133"/>
      <c r="B32" s="81"/>
      <c r="C32" s="95"/>
      <c r="D32" s="91" t="s">
        <v>207</v>
      </c>
      <c r="E32" s="75"/>
      <c r="F32" s="75"/>
      <c r="G32" s="75"/>
      <c r="H32" s="75"/>
      <c r="I32" s="75"/>
      <c r="J32" s="210">
        <f>SUM(J24:J31)</f>
        <v>0</v>
      </c>
      <c r="K32" s="75"/>
      <c r="L32" s="80"/>
      <c r="M32" s="67"/>
      <c r="N32" s="67"/>
      <c r="O32" s="67"/>
    </row>
    <row r="33" spans="1:15" ht="24" customHeight="1" thickBot="1">
      <c r="A33" s="133"/>
      <c r="B33" s="87" t="s">
        <v>142</v>
      </c>
      <c r="C33" s="112"/>
      <c r="D33" s="76"/>
      <c r="E33" s="76"/>
      <c r="F33" s="76"/>
      <c r="G33" s="76"/>
      <c r="H33" s="76"/>
      <c r="I33" s="76"/>
      <c r="J33" s="212">
        <f>J22+J32</f>
        <v>0</v>
      </c>
      <c r="K33" s="76"/>
      <c r="L33" s="116"/>
      <c r="M33" s="67"/>
      <c r="N33" s="67"/>
      <c r="O33" s="67"/>
    </row>
    <row r="34" spans="1:15" ht="9" customHeight="1">
      <c r="A34" s="133"/>
      <c r="B34" s="85"/>
      <c r="C34" s="83"/>
      <c r="D34" s="75"/>
      <c r="E34" s="75"/>
      <c r="F34" s="75"/>
      <c r="G34" s="75"/>
      <c r="H34" s="75"/>
      <c r="I34" s="75"/>
      <c r="J34" s="146"/>
      <c r="K34" s="75"/>
      <c r="L34" s="80"/>
      <c r="M34" s="67"/>
      <c r="N34" s="67"/>
      <c r="O34" s="67"/>
    </row>
    <row r="35" spans="1:15" ht="30" customHeight="1">
      <c r="A35" s="133"/>
      <c r="B35" s="88" t="s">
        <v>135</v>
      </c>
      <c r="C35" s="113"/>
      <c r="D35" s="89"/>
      <c r="E35" s="89"/>
      <c r="F35" s="89"/>
      <c r="G35" s="89"/>
      <c r="H35" s="89"/>
      <c r="I35" s="89"/>
      <c r="J35" s="76"/>
      <c r="K35" s="76"/>
      <c r="L35" s="116"/>
      <c r="M35" s="67"/>
      <c r="N35" s="67"/>
      <c r="O35" s="67"/>
    </row>
    <row r="36" spans="1:15" ht="18" customHeight="1">
      <c r="A36" s="133"/>
      <c r="B36" s="86" t="s">
        <v>145</v>
      </c>
      <c r="C36" s="84"/>
      <c r="D36" s="75"/>
      <c r="E36" s="75"/>
      <c r="F36" s="75"/>
      <c r="G36" s="75"/>
      <c r="H36" s="75"/>
      <c r="I36" s="75"/>
      <c r="J36" s="75"/>
      <c r="K36" s="75"/>
      <c r="L36" s="80"/>
      <c r="M36" s="67"/>
      <c r="N36" s="67"/>
      <c r="O36" s="67"/>
    </row>
    <row r="37" spans="1:15" ht="15.75" customHeight="1">
      <c r="A37" s="133">
        <v>21</v>
      </c>
      <c r="B37" s="81"/>
      <c r="C37" s="82" t="s">
        <v>289</v>
      </c>
      <c r="D37" s="75"/>
      <c r="E37" s="75"/>
      <c r="F37" s="75"/>
      <c r="G37" s="75"/>
      <c r="H37" s="75"/>
      <c r="I37" s="75"/>
      <c r="J37" s="208">
        <f>Input!H280</f>
        <v>0</v>
      </c>
      <c r="K37" s="75"/>
      <c r="L37" s="80" t="s">
        <v>290</v>
      </c>
      <c r="M37" s="67"/>
      <c r="N37" s="67"/>
      <c r="O37" s="67"/>
    </row>
    <row r="38" spans="1:15" ht="15.75" customHeight="1">
      <c r="A38" s="133">
        <f>A37+1</f>
        <v>22</v>
      </c>
      <c r="B38" s="81"/>
      <c r="C38" s="82" t="s">
        <v>293</v>
      </c>
      <c r="D38" s="75"/>
      <c r="E38" s="75"/>
      <c r="F38" s="75"/>
      <c r="G38" s="75"/>
      <c r="H38" s="75"/>
      <c r="I38" s="75"/>
      <c r="J38" s="208">
        <f>Input!J377</f>
        <v>0</v>
      </c>
      <c r="K38" s="75"/>
      <c r="L38" s="80" t="s">
        <v>292</v>
      </c>
      <c r="M38" s="67"/>
      <c r="N38" s="67"/>
      <c r="O38" s="67"/>
    </row>
    <row r="39" spans="1:15" ht="15.75" customHeight="1">
      <c r="A39" s="133">
        <f aca="true" t="shared" si="0" ref="A39:A48">A38+1</f>
        <v>23</v>
      </c>
      <c r="B39" s="81"/>
      <c r="C39" s="82" t="s">
        <v>300</v>
      </c>
      <c r="D39" s="75"/>
      <c r="E39" s="75"/>
      <c r="F39" s="75"/>
      <c r="G39" s="75"/>
      <c r="H39" s="75"/>
      <c r="I39" s="75"/>
      <c r="J39" s="208">
        <f>Input!I391</f>
        <v>0</v>
      </c>
      <c r="L39" s="80" t="s">
        <v>301</v>
      </c>
      <c r="M39" s="67"/>
      <c r="N39" s="67"/>
      <c r="O39" s="67"/>
    </row>
    <row r="40" spans="1:15" ht="15.75" customHeight="1">
      <c r="A40" s="133">
        <f t="shared" si="0"/>
        <v>24</v>
      </c>
      <c r="B40" s="81"/>
      <c r="C40" s="82" t="s">
        <v>295</v>
      </c>
      <c r="D40" s="75"/>
      <c r="E40" s="75"/>
      <c r="F40" s="75"/>
      <c r="G40" s="75"/>
      <c r="H40" s="75"/>
      <c r="I40" s="75"/>
      <c r="J40" s="208">
        <f>Input!F402</f>
        <v>0</v>
      </c>
      <c r="K40" s="75"/>
      <c r="L40" s="80" t="s">
        <v>263</v>
      </c>
      <c r="M40" s="67"/>
      <c r="N40" s="67"/>
      <c r="O40" s="67"/>
    </row>
    <row r="41" spans="1:15" ht="15.75" customHeight="1">
      <c r="A41" s="133">
        <f t="shared" si="0"/>
        <v>25</v>
      </c>
      <c r="B41" s="81"/>
      <c r="C41" s="82" t="s">
        <v>291</v>
      </c>
      <c r="D41" s="75"/>
      <c r="E41" s="75"/>
      <c r="F41" s="75"/>
      <c r="G41" s="75"/>
      <c r="H41" s="75"/>
      <c r="I41" s="75"/>
      <c r="J41" s="208">
        <f>Input!G416</f>
        <v>0</v>
      </c>
      <c r="K41" s="75"/>
      <c r="L41" s="80" t="s">
        <v>188</v>
      </c>
      <c r="M41" s="67"/>
      <c r="N41" s="67"/>
      <c r="O41" s="67"/>
    </row>
    <row r="42" spans="1:15" ht="15.75" customHeight="1">
      <c r="A42" s="133">
        <f t="shared" si="0"/>
        <v>26</v>
      </c>
      <c r="B42" s="81"/>
      <c r="C42" s="82" t="s">
        <v>203</v>
      </c>
      <c r="D42" s="75"/>
      <c r="E42" s="75"/>
      <c r="F42" s="75"/>
      <c r="G42" s="75"/>
      <c r="H42" s="75"/>
      <c r="I42" s="75"/>
      <c r="J42" s="208">
        <f>Input!K433</f>
        <v>0</v>
      </c>
      <c r="K42" s="75"/>
      <c r="L42" s="80" t="s">
        <v>189</v>
      </c>
      <c r="M42" s="67"/>
      <c r="N42" s="67"/>
      <c r="O42" s="67"/>
    </row>
    <row r="43" spans="1:15" ht="15.75" customHeight="1">
      <c r="A43" s="133">
        <f t="shared" si="0"/>
        <v>27</v>
      </c>
      <c r="B43" s="81"/>
      <c r="C43" s="82" t="s">
        <v>302</v>
      </c>
      <c r="D43" s="75"/>
      <c r="E43" s="75"/>
      <c r="F43" s="75"/>
      <c r="G43" s="75"/>
      <c r="H43" s="75"/>
      <c r="I43" s="75"/>
      <c r="J43" s="208">
        <f>Input!I446</f>
        <v>0</v>
      </c>
      <c r="K43" s="75"/>
      <c r="L43" s="80" t="s">
        <v>278</v>
      </c>
      <c r="M43" s="67"/>
      <c r="N43" s="67"/>
      <c r="O43" s="67"/>
    </row>
    <row r="44" spans="1:15" ht="20.25" customHeight="1">
      <c r="A44" s="133"/>
      <c r="B44" s="115"/>
      <c r="C44" s="95"/>
      <c r="D44" s="91" t="s">
        <v>204</v>
      </c>
      <c r="E44" s="75"/>
      <c r="F44" s="75"/>
      <c r="G44" s="75"/>
      <c r="H44" s="75"/>
      <c r="I44" s="75"/>
      <c r="J44" s="210">
        <f>SUM(J37:J43)</f>
        <v>0</v>
      </c>
      <c r="K44" s="75"/>
      <c r="L44" s="80"/>
      <c r="M44" s="67"/>
      <c r="N44" s="67"/>
      <c r="O44" s="67"/>
    </row>
    <row r="45" spans="1:18" ht="18" customHeight="1">
      <c r="A45" s="133"/>
      <c r="B45" s="148" t="s">
        <v>14</v>
      </c>
      <c r="C45" s="149"/>
      <c r="D45" s="146"/>
      <c r="E45" s="146"/>
      <c r="F45" s="146"/>
      <c r="G45" s="146"/>
      <c r="H45" s="146"/>
      <c r="I45" s="75"/>
      <c r="J45" s="211"/>
      <c r="K45" s="75"/>
      <c r="L45" s="147"/>
      <c r="M45" s="67"/>
      <c r="N45" s="67"/>
      <c r="O45" s="67"/>
      <c r="R45" s="178"/>
    </row>
    <row r="46" spans="1:15" ht="15.75" customHeight="1">
      <c r="A46" s="133">
        <v>28</v>
      </c>
      <c r="B46" s="81"/>
      <c r="C46" s="82" t="s">
        <v>311</v>
      </c>
      <c r="D46" s="75"/>
      <c r="E46" s="75"/>
      <c r="F46" s="75"/>
      <c r="G46" s="75"/>
      <c r="H46" s="75"/>
      <c r="I46" s="75"/>
      <c r="J46" s="208">
        <f>Input!H416</f>
        <v>0</v>
      </c>
      <c r="K46" s="75"/>
      <c r="L46" s="80" t="s">
        <v>188</v>
      </c>
      <c r="M46" s="67"/>
      <c r="N46" s="67"/>
      <c r="O46" s="67"/>
    </row>
    <row r="47" spans="1:15" ht="15.75" customHeight="1">
      <c r="A47" s="133">
        <f t="shared" si="0"/>
        <v>29</v>
      </c>
      <c r="B47" s="81"/>
      <c r="C47" s="82" t="s">
        <v>310</v>
      </c>
      <c r="D47" s="75"/>
      <c r="E47" s="75"/>
      <c r="F47" s="75"/>
      <c r="G47" s="75"/>
      <c r="H47" s="75"/>
      <c r="I47" s="75"/>
      <c r="J47" s="208">
        <f>Input!M433</f>
        <v>0</v>
      </c>
      <c r="K47" s="75"/>
      <c r="L47" s="80" t="s">
        <v>189</v>
      </c>
      <c r="M47" s="67"/>
      <c r="N47" s="67"/>
      <c r="O47" s="67"/>
    </row>
    <row r="48" spans="1:15" ht="15.75" customHeight="1">
      <c r="A48" s="133">
        <f t="shared" si="0"/>
        <v>30</v>
      </c>
      <c r="B48" s="81"/>
      <c r="C48" s="82" t="s">
        <v>309</v>
      </c>
      <c r="D48" s="75"/>
      <c r="E48" s="75"/>
      <c r="F48" s="75"/>
      <c r="G48" s="75"/>
      <c r="H48" s="75"/>
      <c r="I48" s="75"/>
      <c r="J48" s="208">
        <f>Input!K446</f>
        <v>0</v>
      </c>
      <c r="K48" s="75"/>
      <c r="L48" s="80" t="s">
        <v>278</v>
      </c>
      <c r="M48" s="67"/>
      <c r="N48" s="67"/>
      <c r="O48" s="67"/>
    </row>
    <row r="49" spans="1:15" ht="24" customHeight="1" thickBot="1">
      <c r="A49" s="133"/>
      <c r="B49" s="90"/>
      <c r="C49" s="82"/>
      <c r="D49" s="91" t="s">
        <v>211</v>
      </c>
      <c r="E49" s="75"/>
      <c r="F49" s="75"/>
      <c r="G49" s="75"/>
      <c r="H49" s="75"/>
      <c r="I49" s="75"/>
      <c r="J49" s="210">
        <f>SUM(J46:J48)</f>
        <v>0</v>
      </c>
      <c r="K49" s="75"/>
      <c r="L49" s="80"/>
      <c r="M49" s="67"/>
      <c r="N49" s="67"/>
      <c r="O49" s="67"/>
    </row>
    <row r="50" spans="1:15" ht="24" customHeight="1" thickBot="1">
      <c r="A50" s="133"/>
      <c r="B50" s="87" t="s">
        <v>147</v>
      </c>
      <c r="C50" s="112"/>
      <c r="D50" s="76"/>
      <c r="E50" s="76"/>
      <c r="F50" s="76"/>
      <c r="G50" s="76"/>
      <c r="H50" s="76"/>
      <c r="I50" s="76"/>
      <c r="J50" s="212">
        <f>J49+J44</f>
        <v>0</v>
      </c>
      <c r="K50" s="76"/>
      <c r="L50" s="116"/>
      <c r="M50" s="67"/>
      <c r="N50" s="67"/>
      <c r="O50" s="67"/>
    </row>
    <row r="51" spans="1:15" ht="6" customHeight="1" thickBot="1">
      <c r="A51" s="133"/>
      <c r="B51" s="86"/>
      <c r="C51" s="84"/>
      <c r="D51" s="75"/>
      <c r="E51" s="75"/>
      <c r="F51" s="75"/>
      <c r="G51" s="75"/>
      <c r="H51" s="75"/>
      <c r="I51" s="75"/>
      <c r="J51" s="213"/>
      <c r="K51" s="75"/>
      <c r="L51" s="80"/>
      <c r="M51" s="67"/>
      <c r="N51" s="67"/>
      <c r="O51" s="67"/>
    </row>
    <row r="52" spans="1:15" ht="24" customHeight="1" thickBot="1">
      <c r="A52" s="133"/>
      <c r="B52" s="87" t="s">
        <v>146</v>
      </c>
      <c r="C52" s="112"/>
      <c r="D52" s="76"/>
      <c r="E52" s="76"/>
      <c r="F52" s="76"/>
      <c r="G52" s="76"/>
      <c r="H52" s="76"/>
      <c r="I52" s="76"/>
      <c r="J52" s="212">
        <f>J33-J50</f>
        <v>0</v>
      </c>
      <c r="K52" s="76"/>
      <c r="L52" s="116"/>
      <c r="M52" s="67"/>
      <c r="N52" s="67"/>
      <c r="O52" s="67"/>
    </row>
    <row r="53" spans="1:15" ht="6" customHeight="1" thickBot="1">
      <c r="A53" s="133"/>
      <c r="B53" s="86"/>
      <c r="C53" s="84"/>
      <c r="D53" s="75"/>
      <c r="E53" s="75"/>
      <c r="F53" s="75"/>
      <c r="G53" s="75"/>
      <c r="H53" s="75"/>
      <c r="I53" s="75"/>
      <c r="J53" s="213"/>
      <c r="K53" s="75"/>
      <c r="L53" s="80"/>
      <c r="M53" s="67"/>
      <c r="N53" s="67"/>
      <c r="O53" s="67"/>
    </row>
    <row r="54" spans="1:15" ht="24" customHeight="1" thickBot="1">
      <c r="A54" s="133"/>
      <c r="B54" s="87" t="s">
        <v>213</v>
      </c>
      <c r="C54" s="112"/>
      <c r="D54" s="76"/>
      <c r="E54" s="76"/>
      <c r="F54" s="76"/>
      <c r="G54" s="76"/>
      <c r="H54" s="76"/>
      <c r="I54" s="76"/>
      <c r="J54" s="212">
        <f>J50+J52</f>
        <v>0</v>
      </c>
      <c r="K54" s="76"/>
      <c r="L54" s="116"/>
      <c r="M54" s="67"/>
      <c r="N54" s="67"/>
      <c r="O54" s="67"/>
    </row>
    <row r="55" spans="1:15" ht="12.75">
      <c r="A55" s="133"/>
      <c r="B55" s="70"/>
      <c r="C55" s="70"/>
      <c r="D55" s="73"/>
      <c r="E55" s="73"/>
      <c r="F55" s="73"/>
      <c r="G55" s="73"/>
      <c r="H55" s="73"/>
      <c r="I55" s="73"/>
      <c r="J55" s="73"/>
      <c r="K55" s="73"/>
      <c r="L55" s="73"/>
      <c r="M55" s="67"/>
      <c r="N55" s="67"/>
      <c r="O55" s="67"/>
    </row>
    <row r="56" spans="2:15" ht="12.75">
      <c r="B56" s="70"/>
      <c r="C56" s="70"/>
      <c r="D56" s="73"/>
      <c r="E56" s="73"/>
      <c r="F56" s="73"/>
      <c r="G56" s="73"/>
      <c r="H56" s="73"/>
      <c r="I56" s="73"/>
      <c r="J56" s="73"/>
      <c r="K56" s="73"/>
      <c r="L56" s="73"/>
      <c r="M56" s="67"/>
      <c r="N56" s="67"/>
      <c r="O56" s="67"/>
    </row>
    <row r="57" spans="2:15" ht="12.75">
      <c r="B57" s="69"/>
      <c r="C57" s="69"/>
      <c r="D57" s="74"/>
      <c r="E57" s="74"/>
      <c r="F57" s="74"/>
      <c r="G57" s="74"/>
      <c r="H57" s="74"/>
      <c r="I57" s="74"/>
      <c r="J57" s="74"/>
      <c r="K57" s="74"/>
      <c r="L57" s="74"/>
      <c r="M57" s="67"/>
      <c r="N57" s="67"/>
      <c r="O57" s="67"/>
    </row>
    <row r="58" spans="2:15" ht="12.75">
      <c r="B58" s="74"/>
      <c r="C58" s="74"/>
      <c r="D58" s="74"/>
      <c r="E58" s="74"/>
      <c r="F58" s="74"/>
      <c r="G58" s="74"/>
      <c r="H58" s="74"/>
      <c r="I58" s="74"/>
      <c r="J58" s="74"/>
      <c r="K58" s="74"/>
      <c r="L58" s="74"/>
      <c r="M58" s="67"/>
      <c r="N58" s="67"/>
      <c r="O58" s="67"/>
    </row>
    <row r="59" spans="2:15" ht="12.75">
      <c r="B59" s="74"/>
      <c r="C59" s="74"/>
      <c r="D59" s="74"/>
      <c r="E59" s="74"/>
      <c r="F59" s="74"/>
      <c r="G59" s="74"/>
      <c r="H59" s="74"/>
      <c r="I59" s="74"/>
      <c r="J59" s="74"/>
      <c r="K59" s="74"/>
      <c r="L59" s="74"/>
      <c r="M59" s="67"/>
      <c r="N59" s="67"/>
      <c r="O59" s="67"/>
    </row>
    <row r="60" spans="2:15" ht="12.75">
      <c r="B60" s="74"/>
      <c r="C60" s="74"/>
      <c r="D60" s="74"/>
      <c r="E60" s="74"/>
      <c r="F60" s="74"/>
      <c r="G60" s="74"/>
      <c r="H60" s="74"/>
      <c r="I60" s="74"/>
      <c r="J60" s="74"/>
      <c r="K60" s="74"/>
      <c r="L60" s="74"/>
      <c r="M60" s="67"/>
      <c r="N60" s="67"/>
      <c r="O60" s="67"/>
    </row>
    <row r="61" spans="2:15" ht="12.75">
      <c r="B61" s="74"/>
      <c r="C61" s="74"/>
      <c r="D61" s="74"/>
      <c r="E61" s="74"/>
      <c r="F61" s="74"/>
      <c r="G61" s="74"/>
      <c r="H61" s="74"/>
      <c r="I61" s="74"/>
      <c r="J61" s="74"/>
      <c r="K61" s="74"/>
      <c r="L61" s="74"/>
      <c r="M61" s="67"/>
      <c r="N61" s="67"/>
      <c r="O61" s="67"/>
    </row>
    <row r="62" spans="2:15" ht="12.75">
      <c r="B62" s="74"/>
      <c r="C62" s="74"/>
      <c r="D62" s="74"/>
      <c r="E62" s="74"/>
      <c r="F62" s="74"/>
      <c r="G62" s="74"/>
      <c r="H62" s="74"/>
      <c r="I62" s="74"/>
      <c r="J62" s="74"/>
      <c r="K62" s="74"/>
      <c r="L62" s="74"/>
      <c r="M62" s="67"/>
      <c r="N62" s="67"/>
      <c r="O62" s="67"/>
    </row>
    <row r="63" spans="2:15" ht="12.75">
      <c r="B63" s="74"/>
      <c r="C63" s="74"/>
      <c r="D63" s="74"/>
      <c r="E63" s="74"/>
      <c r="F63" s="74"/>
      <c r="G63" s="74"/>
      <c r="H63" s="74"/>
      <c r="I63" s="74"/>
      <c r="J63" s="74"/>
      <c r="K63" s="74"/>
      <c r="L63" s="74"/>
      <c r="M63" s="67"/>
      <c r="N63" s="67"/>
      <c r="O63" s="67"/>
    </row>
    <row r="64" spans="2:15" ht="12.75">
      <c r="B64" s="74"/>
      <c r="C64" s="74"/>
      <c r="D64" s="74"/>
      <c r="E64" s="74"/>
      <c r="F64" s="74"/>
      <c r="G64" s="74"/>
      <c r="H64" s="74"/>
      <c r="I64" s="74"/>
      <c r="J64" s="74"/>
      <c r="K64" s="74"/>
      <c r="L64" s="74"/>
      <c r="M64" s="67"/>
      <c r="N64" s="67"/>
      <c r="O64" s="67"/>
    </row>
    <row r="65" spans="2:15" ht="12.75">
      <c r="B65" s="74"/>
      <c r="C65" s="74"/>
      <c r="D65" s="74"/>
      <c r="E65" s="74"/>
      <c r="F65" s="74"/>
      <c r="G65" s="74"/>
      <c r="H65" s="74"/>
      <c r="I65" s="74"/>
      <c r="J65" s="74"/>
      <c r="K65" s="74"/>
      <c r="L65" s="74"/>
      <c r="M65" s="67"/>
      <c r="N65" s="67"/>
      <c r="O65" s="67"/>
    </row>
    <row r="66" spans="2:15" ht="12.75">
      <c r="B66" s="74"/>
      <c r="C66" s="74"/>
      <c r="D66" s="74"/>
      <c r="E66" s="74"/>
      <c r="F66" s="74"/>
      <c r="G66" s="74"/>
      <c r="H66" s="74"/>
      <c r="I66" s="74"/>
      <c r="J66" s="74"/>
      <c r="K66" s="74"/>
      <c r="L66" s="74"/>
      <c r="M66" s="67"/>
      <c r="N66" s="67"/>
      <c r="O66" s="67"/>
    </row>
    <row r="67" spans="2:12" ht="11.25">
      <c r="B67" s="68"/>
      <c r="C67" s="68"/>
      <c r="D67" s="68"/>
      <c r="E67" s="68"/>
      <c r="F67" s="68"/>
      <c r="G67" s="68"/>
      <c r="H67" s="68"/>
      <c r="I67" s="68"/>
      <c r="J67" s="68"/>
      <c r="K67" s="68"/>
      <c r="L67" s="68"/>
    </row>
    <row r="68" spans="2:12" ht="11.25">
      <c r="B68" s="68"/>
      <c r="C68" s="68"/>
      <c r="D68" s="68"/>
      <c r="E68" s="68"/>
      <c r="F68" s="68"/>
      <c r="G68" s="68"/>
      <c r="H68" s="68"/>
      <c r="I68" s="68"/>
      <c r="J68" s="68"/>
      <c r="K68" s="68"/>
      <c r="L68" s="68"/>
    </row>
    <row r="69" spans="2:12" ht="11.25">
      <c r="B69" s="68"/>
      <c r="C69" s="68"/>
      <c r="D69" s="68"/>
      <c r="E69" s="68"/>
      <c r="F69" s="68"/>
      <c r="G69" s="68"/>
      <c r="H69" s="68"/>
      <c r="I69" s="68"/>
      <c r="J69" s="68"/>
      <c r="K69" s="68"/>
      <c r="L69" s="68"/>
    </row>
    <row r="70" spans="2:12" ht="11.25">
      <c r="B70" s="68"/>
      <c r="C70" s="68"/>
      <c r="D70" s="68"/>
      <c r="E70" s="68"/>
      <c r="F70" s="68"/>
      <c r="G70" s="68"/>
      <c r="H70" s="68"/>
      <c r="I70" s="68"/>
      <c r="J70" s="68"/>
      <c r="K70" s="68"/>
      <c r="L70" s="68"/>
    </row>
  </sheetData>
  <sheetProtection/>
  <mergeCells count="1">
    <mergeCell ref="H5:J5"/>
  </mergeCells>
  <printOptions horizontalCentered="1"/>
  <pageMargins left="0" right="0" top="0.5" bottom="0.5" header="0" footer="0"/>
  <pageSetup fitToHeight="1" fitToWidth="1" horizontalDpi="300" verticalDpi="300" orientation="portrait" scale="90" r:id="rId2"/>
  <headerFooter alignWithMargins="0">
    <oddFooter>&amp;CAgricultural Financial Statement, Page &amp;P of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Old National Bancorp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J Heldman</dc:creator>
  <cp:keywords/>
  <dc:description/>
  <cp:lastModifiedBy>Karen Ellison</cp:lastModifiedBy>
  <cp:lastPrinted>2008-01-31T21:30:13Z</cp:lastPrinted>
  <dcterms:created xsi:type="dcterms:W3CDTF">1999-04-12T17:53:18Z</dcterms:created>
  <dcterms:modified xsi:type="dcterms:W3CDTF">2017-01-19T21:33:29Z</dcterms:modified>
  <cp:category/>
  <cp:version/>
  <cp:contentType/>
  <cp:contentStatus/>
</cp:coreProperties>
</file>